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0" windowWidth="11340" windowHeight="6615" activeTab="3"/>
  </bookViews>
  <sheets>
    <sheet name="H+ v. biomass" sheetId="1" r:id="rId1"/>
    <sheet name="H+ v. resp" sheetId="2" r:id="rId2"/>
    <sheet name="H+ v. qCO2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<sst xmlns="http://schemas.openxmlformats.org/spreadsheetml/2006/main" count="13" uniqueCount="13">
  <si>
    <t>data for pH scatters</t>
  </si>
  <si>
    <t>units</t>
  </si>
  <si>
    <t>mol / L</t>
  </si>
  <si>
    <t>ug C / g soil</t>
  </si>
  <si>
    <t>mg CO2 / g soil</t>
  </si>
  <si>
    <r>
      <t>ng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-C ug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 xml:space="preserve"> C</t>
    </r>
    <r>
      <rPr>
        <vertAlign val="subscript"/>
        <sz val="10"/>
        <rFont val="Arial"/>
        <family val="2"/>
      </rPr>
      <t>mic</t>
    </r>
    <r>
      <rPr>
        <sz val="10"/>
        <rFont val="Arial"/>
        <family val="0"/>
      </rPr>
      <t xml:space="preserve"> h</t>
    </r>
    <r>
      <rPr>
        <vertAlign val="superscript"/>
        <sz val="10"/>
        <rFont val="Arial"/>
        <family val="2"/>
      </rPr>
      <t>-1</t>
    </r>
  </si>
  <si>
    <t>date</t>
  </si>
  <si>
    <t>pH</t>
  </si>
  <si>
    <r>
      <t>[H</t>
    </r>
    <r>
      <rPr>
        <b/>
        <vertAlign val="superscript"/>
        <sz val="10"/>
        <rFont val="Arial"/>
        <family val="2"/>
      </rPr>
      <t>+</t>
    </r>
    <r>
      <rPr>
        <b/>
        <sz val="10"/>
        <rFont val="Arial"/>
        <family val="2"/>
      </rPr>
      <t>]</t>
    </r>
  </si>
  <si>
    <t>Biomass</t>
  </si>
  <si>
    <t>BT resp.</t>
  </si>
  <si>
    <t>qCO2</t>
  </si>
  <si>
    <t>raw  data from site 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</si>
</sst>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5">
    <font>
      <sz val="10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site 3 biomass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Sheet1!$C$8:$C$31</c:f>
              <c:numCache>
                <c:ptCount val="24"/>
                <c:pt idx="0">
                  <c:v>4.1686938347033504E-05</c:v>
                </c:pt>
                <c:pt idx="1">
                  <c:v>6.456542290346538E-05</c:v>
                </c:pt>
                <c:pt idx="2">
                  <c:v>3.2359365692962775E-05</c:v>
                </c:pt>
                <c:pt idx="3">
                  <c:v>1.5135612484362051E-05</c:v>
                </c:pt>
                <c:pt idx="5">
                  <c:v>3.715352290971724E-05</c:v>
                </c:pt>
                <c:pt idx="6">
                  <c:v>7.943282347242815E-05</c:v>
                </c:pt>
                <c:pt idx="7">
                  <c:v>3.5481338923357504E-06</c:v>
                </c:pt>
                <c:pt idx="8">
                  <c:v>2.884031503126603E-05</c:v>
                </c:pt>
                <c:pt idx="10">
                  <c:v>3.2359365692962775E-05</c:v>
                </c:pt>
                <c:pt idx="11">
                  <c:v>6.025595860743574E-05</c:v>
                </c:pt>
                <c:pt idx="12">
                  <c:v>1E-05</c:v>
                </c:pt>
                <c:pt idx="13">
                  <c:v>2.290867652767773E-05</c:v>
                </c:pt>
                <c:pt idx="15">
                  <c:v>3.80189396320561E-05</c:v>
                </c:pt>
                <c:pt idx="16">
                  <c:v>5.248074602497717E-05</c:v>
                </c:pt>
                <c:pt idx="17">
                  <c:v>5.2480746024977206E-06</c:v>
                </c:pt>
                <c:pt idx="18">
                  <c:v>1.8620871366628623E-05</c:v>
                </c:pt>
                <c:pt idx="20">
                  <c:v>1.2022644346174118E-05</c:v>
                </c:pt>
                <c:pt idx="21">
                  <c:v>2.290867652767773E-05</c:v>
                </c:pt>
                <c:pt idx="22">
                  <c:v>6.456542290346543E-06</c:v>
                </c:pt>
                <c:pt idx="23">
                  <c:v>5.88843655355588E-06</c:v>
                </c:pt>
              </c:numCache>
            </c:numRef>
          </c:xVal>
          <c:yVal>
            <c:numRef>
              <c:f>Sheet1!$D$8:$D$31</c:f>
              <c:numCache>
                <c:ptCount val="24"/>
                <c:pt idx="0">
                  <c:v>916.3088259063315</c:v>
                </c:pt>
                <c:pt idx="1">
                  <c:v>1206.752352755862</c:v>
                </c:pt>
                <c:pt idx="2">
                  <c:v>989.7717632993022</c:v>
                </c:pt>
                <c:pt idx="3">
                  <c:v>1097.4719892914322</c:v>
                </c:pt>
                <c:pt idx="5">
                  <c:v>1804.672756333447</c:v>
                </c:pt>
                <c:pt idx="6">
                  <c:v>2010.03686942448</c:v>
                </c:pt>
                <c:pt idx="7">
                  <c:v>1337.7270832915567</c:v>
                </c:pt>
                <c:pt idx="8">
                  <c:v>1781.382361018307</c:v>
                </c:pt>
                <c:pt idx="10">
                  <c:v>968.4717540659582</c:v>
                </c:pt>
                <c:pt idx="11">
                  <c:v>650.4955888406513</c:v>
                </c:pt>
                <c:pt idx="12">
                  <c:v>1063.5218329179397</c:v>
                </c:pt>
                <c:pt idx="13">
                  <c:v>1703.284108684691</c:v>
                </c:pt>
                <c:pt idx="15">
                  <c:v>1613.8309953202834</c:v>
                </c:pt>
                <c:pt idx="16">
                  <c:v>1859.4716198894344</c:v>
                </c:pt>
                <c:pt idx="17">
                  <c:v>859.9764804894917</c:v>
                </c:pt>
                <c:pt idx="18">
                  <c:v>1682.125200580001</c:v>
                </c:pt>
                <c:pt idx="20">
                  <c:v>3020.625660784181</c:v>
                </c:pt>
                <c:pt idx="21">
                  <c:v>3874.7347637974044</c:v>
                </c:pt>
                <c:pt idx="22">
                  <c:v>2844.1025230388664</c:v>
                </c:pt>
                <c:pt idx="23">
                  <c:v>4012.035983601119</c:v>
                </c:pt>
              </c:numCache>
            </c:numRef>
          </c:yVal>
          <c:smooth val="0"/>
        </c:ser>
        <c:axId val="58419242"/>
        <c:axId val="56011131"/>
      </c:scatterChart>
      <c:valAx>
        <c:axId val="58419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[H+]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011131"/>
        <c:crosses val="autoZero"/>
        <c:crossBetween val="midCat"/>
        <c:dispUnits/>
      </c:valAx>
      <c:valAx>
        <c:axId val="56011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ug C / g soil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4192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site 3 CO2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Sheet1!$C$8:$C$31</c:f>
              <c:numCache>
                <c:ptCount val="24"/>
                <c:pt idx="0">
                  <c:v>4.1686938347033504E-05</c:v>
                </c:pt>
                <c:pt idx="1">
                  <c:v>6.456542290346538E-05</c:v>
                </c:pt>
                <c:pt idx="2">
                  <c:v>3.2359365692962775E-05</c:v>
                </c:pt>
                <c:pt idx="3">
                  <c:v>1.5135612484362051E-05</c:v>
                </c:pt>
                <c:pt idx="5">
                  <c:v>3.715352290971724E-05</c:v>
                </c:pt>
                <c:pt idx="6">
                  <c:v>7.943282347242815E-05</c:v>
                </c:pt>
                <c:pt idx="7">
                  <c:v>3.5481338923357504E-06</c:v>
                </c:pt>
                <c:pt idx="8">
                  <c:v>2.884031503126603E-05</c:v>
                </c:pt>
                <c:pt idx="10">
                  <c:v>3.2359365692962775E-05</c:v>
                </c:pt>
                <c:pt idx="11">
                  <c:v>6.025595860743574E-05</c:v>
                </c:pt>
                <c:pt idx="12">
                  <c:v>1E-05</c:v>
                </c:pt>
                <c:pt idx="13">
                  <c:v>2.290867652767773E-05</c:v>
                </c:pt>
                <c:pt idx="15">
                  <c:v>3.80189396320561E-05</c:v>
                </c:pt>
                <c:pt idx="16">
                  <c:v>5.248074602497717E-05</c:v>
                </c:pt>
                <c:pt idx="17">
                  <c:v>5.2480746024977206E-06</c:v>
                </c:pt>
                <c:pt idx="18">
                  <c:v>1.8620871366628623E-05</c:v>
                </c:pt>
                <c:pt idx="20">
                  <c:v>1.2022644346174118E-05</c:v>
                </c:pt>
                <c:pt idx="21">
                  <c:v>2.290867652767773E-05</c:v>
                </c:pt>
                <c:pt idx="22">
                  <c:v>6.456542290346543E-06</c:v>
                </c:pt>
                <c:pt idx="23">
                  <c:v>5.88843655355588E-06</c:v>
                </c:pt>
              </c:numCache>
            </c:numRef>
          </c:xVal>
          <c:yVal>
            <c:numRef>
              <c:f>Sheet1!$E$8:$E$31</c:f>
              <c:numCache>
                <c:ptCount val="24"/>
                <c:pt idx="0">
                  <c:v>0.26932233111325954</c:v>
                </c:pt>
                <c:pt idx="1">
                  <c:v>0.21511972522080489</c:v>
                </c:pt>
                <c:pt idx="2">
                  <c:v>0.2704189978355866</c:v>
                </c:pt>
                <c:pt idx="3">
                  <c:v>0.16500079327304426</c:v>
                </c:pt>
                <c:pt idx="5">
                  <c:v>0.5847238342279171</c:v>
                </c:pt>
                <c:pt idx="6">
                  <c:v>0.5333386029769429</c:v>
                </c:pt>
                <c:pt idx="7">
                  <c:v>0.6009536932951375</c:v>
                </c:pt>
                <c:pt idx="8">
                  <c:v>0.5324382574285415</c:v>
                </c:pt>
                <c:pt idx="10">
                  <c:v>0.7265112792203366</c:v>
                </c:pt>
                <c:pt idx="11">
                  <c:v>0.4352304758746482</c:v>
                </c:pt>
                <c:pt idx="12">
                  <c:v>0.6729513679529696</c:v>
                </c:pt>
                <c:pt idx="13">
                  <c:v>0.7389628077847437</c:v>
                </c:pt>
                <c:pt idx="15">
                  <c:v>0.5707476504012216</c:v>
                </c:pt>
                <c:pt idx="16">
                  <c:v>0.5849993976784806</c:v>
                </c:pt>
                <c:pt idx="17">
                  <c:v>0.29203460425865113</c:v>
                </c:pt>
                <c:pt idx="18">
                  <c:v>0.6595410840140805</c:v>
                </c:pt>
                <c:pt idx="20">
                  <c:v>0.6657600083667156</c:v>
                </c:pt>
                <c:pt idx="21">
                  <c:v>0.8921762682495835</c:v>
                </c:pt>
                <c:pt idx="22">
                  <c:v>0.8808269080159284</c:v>
                </c:pt>
                <c:pt idx="23">
                  <c:v>1.0470800261692854</c:v>
                </c:pt>
              </c:numCache>
            </c:numRef>
          </c:yVal>
          <c:smooth val="0"/>
        </c:ser>
        <c:axId val="34338132"/>
        <c:axId val="40607733"/>
      </c:scatterChart>
      <c:valAx>
        <c:axId val="34338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[H+]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607733"/>
        <c:crosses val="autoZero"/>
        <c:crossBetween val="midCat"/>
        <c:dispUnits/>
      </c:valAx>
      <c:valAx>
        <c:axId val="40607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mg CO2 / g soil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3381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site 3 qCO2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Sheet1!$C$8:$C$31</c:f>
              <c:numCache>
                <c:ptCount val="24"/>
                <c:pt idx="0">
                  <c:v>4.1686938347033504E-05</c:v>
                </c:pt>
                <c:pt idx="1">
                  <c:v>6.456542290346538E-05</c:v>
                </c:pt>
                <c:pt idx="2">
                  <c:v>3.2359365692962775E-05</c:v>
                </c:pt>
                <c:pt idx="3">
                  <c:v>1.5135612484362051E-05</c:v>
                </c:pt>
                <c:pt idx="5">
                  <c:v>3.715352290971724E-05</c:v>
                </c:pt>
                <c:pt idx="6">
                  <c:v>7.943282347242815E-05</c:v>
                </c:pt>
                <c:pt idx="7">
                  <c:v>3.5481338923357504E-06</c:v>
                </c:pt>
                <c:pt idx="8">
                  <c:v>2.884031503126603E-05</c:v>
                </c:pt>
                <c:pt idx="10">
                  <c:v>3.2359365692962775E-05</c:v>
                </c:pt>
                <c:pt idx="11">
                  <c:v>6.025595860743574E-05</c:v>
                </c:pt>
                <c:pt idx="12">
                  <c:v>1E-05</c:v>
                </c:pt>
                <c:pt idx="13">
                  <c:v>2.290867652767773E-05</c:v>
                </c:pt>
                <c:pt idx="15">
                  <c:v>3.80189396320561E-05</c:v>
                </c:pt>
                <c:pt idx="16">
                  <c:v>5.248074602497717E-05</c:v>
                </c:pt>
                <c:pt idx="17">
                  <c:v>5.2480746024977206E-06</c:v>
                </c:pt>
                <c:pt idx="18">
                  <c:v>1.8620871366628623E-05</c:v>
                </c:pt>
                <c:pt idx="20">
                  <c:v>1.2022644346174118E-05</c:v>
                </c:pt>
                <c:pt idx="21">
                  <c:v>2.290867652767773E-05</c:v>
                </c:pt>
                <c:pt idx="22">
                  <c:v>6.456542290346543E-06</c:v>
                </c:pt>
                <c:pt idx="23">
                  <c:v>5.88843655355588E-06</c:v>
                </c:pt>
              </c:numCache>
            </c:numRef>
          </c:xVal>
          <c:yVal>
            <c:numRef>
              <c:f>Sheet1!$F$8:$F$31</c:f>
              <c:numCache>
                <c:ptCount val="24"/>
                <c:pt idx="0">
                  <c:v>1.6700052148634452</c:v>
                </c:pt>
                <c:pt idx="1">
                  <c:v>1.012859981781679</c:v>
                </c:pt>
                <c:pt idx="2">
                  <c:v>1.5523493754657314</c:v>
                </c:pt>
                <c:pt idx="3">
                  <c:v>0.8542400319834067</c:v>
                </c:pt>
                <c:pt idx="5">
                  <c:v>1.8409401377613328</c:v>
                </c:pt>
                <c:pt idx="6">
                  <c:v>1.5076006900945835</c:v>
                </c:pt>
                <c:pt idx="7">
                  <c:v>2.5524710261479466</c:v>
                </c:pt>
                <c:pt idx="8">
                  <c:v>1.6982414544756945</c:v>
                </c:pt>
                <c:pt idx="10">
                  <c:v>4.262287442292263</c:v>
                </c:pt>
                <c:pt idx="11">
                  <c:v>3.8015637208444315</c:v>
                </c:pt>
                <c:pt idx="12">
                  <c:v>3.5952128104638774</c:v>
                </c:pt>
                <c:pt idx="13">
                  <c:v>2.46503345833541</c:v>
                </c:pt>
                <c:pt idx="15">
                  <c:v>2.009432454007416</c:v>
                </c:pt>
                <c:pt idx="16">
                  <c:v>1.7875294134792525</c:v>
                </c:pt>
                <c:pt idx="17">
                  <c:v>1.9294568652068584</c:v>
                </c:pt>
                <c:pt idx="18">
                  <c:v>2.227772654208596</c:v>
                </c:pt>
                <c:pt idx="20">
                  <c:v>1.2522992734172165</c:v>
                </c:pt>
                <c:pt idx="21">
                  <c:v>1.3082658946593713</c:v>
                </c:pt>
                <c:pt idx="22">
                  <c:v>1.7596757854045901</c:v>
                </c:pt>
                <c:pt idx="23">
                  <c:v>1.482867639977476</c:v>
                </c:pt>
              </c:numCache>
            </c:numRef>
          </c:yVal>
          <c:smooth val="0"/>
        </c:ser>
        <c:axId val="29925278"/>
        <c:axId val="892047"/>
      </c:scatterChart>
      <c:valAx>
        <c:axId val="29925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[H+]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92047"/>
        <c:crosses val="autoZero"/>
        <c:crossBetween val="midCat"/>
        <c:dispUnits/>
      </c:valAx>
      <c:valAx>
        <c:axId val="8920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ng CO2-C / ug Cmic *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9252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H17" sqref="H17"/>
    </sheetView>
  </sheetViews>
  <sheetFormatPr defaultColWidth="9.140625" defaultRowHeight="12.75"/>
  <cols>
    <col min="3" max="3" width="12.00390625" style="0" customWidth="1"/>
    <col min="4" max="4" width="13.140625" style="0" customWidth="1"/>
    <col min="5" max="5" width="16.00390625" style="0" customWidth="1"/>
    <col min="6" max="6" width="20.421875" style="0" customWidth="1"/>
  </cols>
  <sheetData>
    <row r="1" ht="12.75">
      <c r="A1" t="s">
        <v>0</v>
      </c>
    </row>
    <row r="2" ht="12.75">
      <c r="A2" t="s">
        <v>12</v>
      </c>
    </row>
    <row r="5" spans="1:6" s="1" customFormat="1" ht="15.75">
      <c r="A5" s="1" t="s">
        <v>1</v>
      </c>
      <c r="C5" s="1" t="s">
        <v>2</v>
      </c>
      <c r="D5" s="1" t="s">
        <v>3</v>
      </c>
      <c r="E5" s="1" t="s">
        <v>4</v>
      </c>
      <c r="F5" s="1" t="s">
        <v>5</v>
      </c>
    </row>
    <row r="6" spans="1:6" s="2" customFormat="1" ht="14.25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</row>
    <row r="8" spans="1:6" ht="12.75">
      <c r="A8" s="3">
        <v>36670</v>
      </c>
      <c r="B8" s="1">
        <v>4.38</v>
      </c>
      <c r="C8">
        <f aca="true" t="shared" si="0" ref="C8:C17">10^(-B8)</f>
        <v>4.1686938347033504E-05</v>
      </c>
      <c r="D8">
        <v>916.3088259063315</v>
      </c>
      <c r="E8">
        <v>0.26932233111325954</v>
      </c>
      <c r="F8">
        <f>(((E8*12/44)/48)*1000000)/D8</f>
        <v>1.6700052148634452</v>
      </c>
    </row>
    <row r="9" spans="2:6" ht="12.75">
      <c r="B9" s="1">
        <v>4.19</v>
      </c>
      <c r="C9">
        <f t="shared" si="0"/>
        <v>6.456542290346538E-05</v>
      </c>
      <c r="D9">
        <v>1206.752352755862</v>
      </c>
      <c r="E9">
        <v>0.21511972522080489</v>
      </c>
      <c r="F9">
        <f>(((E9*12/44)/48)*1000000)/D9</f>
        <v>1.012859981781679</v>
      </c>
    </row>
    <row r="10" spans="2:6" ht="12.75">
      <c r="B10" s="1">
        <v>4.49</v>
      </c>
      <c r="C10">
        <f t="shared" si="0"/>
        <v>3.2359365692962775E-05</v>
      </c>
      <c r="D10">
        <v>989.7717632993022</v>
      </c>
      <c r="E10">
        <v>0.2704189978355866</v>
      </c>
      <c r="F10">
        <f>(((E10*12/44)/48)*1000000)/D10</f>
        <v>1.5523493754657314</v>
      </c>
    </row>
    <row r="11" spans="2:6" ht="12.75">
      <c r="B11" s="1">
        <v>4.82</v>
      </c>
      <c r="C11">
        <f t="shared" si="0"/>
        <v>1.5135612484362051E-05</v>
      </c>
      <c r="D11">
        <v>1097.4719892914322</v>
      </c>
      <c r="E11">
        <v>0.16500079327304426</v>
      </c>
      <c r="F11">
        <f>(((E11*12/44)/48)*1000000)/D11</f>
        <v>0.8542400319834067</v>
      </c>
    </row>
    <row r="12" ht="12.75"/>
    <row r="13" spans="1:6" ht="12.75">
      <c r="A13" s="3">
        <v>36684</v>
      </c>
      <c r="B13" s="1">
        <v>4.43</v>
      </c>
      <c r="C13">
        <f t="shared" si="0"/>
        <v>3.715352290971724E-05</v>
      </c>
      <c r="D13">
        <v>1804.672756333447</v>
      </c>
      <c r="E13">
        <v>0.5847238342279171</v>
      </c>
      <c r="F13">
        <f>(((E13*12/44)/48)*1000000)/D13</f>
        <v>1.8409401377613328</v>
      </c>
    </row>
    <row r="14" spans="2:6" ht="12.75">
      <c r="B14" s="1">
        <v>4.1</v>
      </c>
      <c r="C14">
        <f t="shared" si="0"/>
        <v>7.943282347242815E-05</v>
      </c>
      <c r="D14">
        <v>2010.03686942448</v>
      </c>
      <c r="E14">
        <v>0.5333386029769429</v>
      </c>
      <c r="F14">
        <f>(((E14*12/44)/48)*1000000)/D14</f>
        <v>1.5076006900945835</v>
      </c>
    </row>
    <row r="15" spans="2:6" ht="12.75">
      <c r="B15" s="1">
        <v>5.45</v>
      </c>
      <c r="C15">
        <f t="shared" si="0"/>
        <v>3.5481338923357504E-06</v>
      </c>
      <c r="D15">
        <v>1337.7270832915567</v>
      </c>
      <c r="E15">
        <v>0.6009536932951375</v>
      </c>
      <c r="F15">
        <f>(((E15*12/44)/48)*1000000)/D15</f>
        <v>2.5524710261479466</v>
      </c>
    </row>
    <row r="16" spans="2:6" ht="12.75">
      <c r="B16" s="1">
        <v>4.54</v>
      </c>
      <c r="C16">
        <f t="shared" si="0"/>
        <v>2.884031503126603E-05</v>
      </c>
      <c r="D16">
        <v>1781.382361018307</v>
      </c>
      <c r="E16">
        <v>0.5324382574285415</v>
      </c>
      <c r="F16">
        <f>(((E16*12/44)/48)*1000000)/D16</f>
        <v>1.6982414544756945</v>
      </c>
    </row>
    <row r="17" ht="12.75"/>
    <row r="18" spans="1:6" ht="12.75">
      <c r="A18" s="3">
        <v>36703</v>
      </c>
      <c r="B18" s="1">
        <v>4.49</v>
      </c>
      <c r="C18">
        <f>10^(-B18)</f>
        <v>3.2359365692962775E-05</v>
      </c>
      <c r="D18">
        <v>968.4717540659582</v>
      </c>
      <c r="E18">
        <v>0.7265112792203366</v>
      </c>
      <c r="F18">
        <f>(((E18*12/44)/48)*1000000)/D18</f>
        <v>4.262287442292263</v>
      </c>
    </row>
    <row r="19" spans="2:6" ht="12.75">
      <c r="B19" s="1">
        <v>4.22</v>
      </c>
      <c r="C19">
        <f>10^(-B19)</f>
        <v>6.025595860743574E-05</v>
      </c>
      <c r="D19">
        <v>650.4955888406513</v>
      </c>
      <c r="E19">
        <v>0.4352304758746482</v>
      </c>
      <c r="F19">
        <f>(((E19*12/44)/48)*1000000)/D19</f>
        <v>3.8015637208444315</v>
      </c>
    </row>
    <row r="20" spans="2:6" ht="12.75">
      <c r="B20" s="1">
        <v>5</v>
      </c>
      <c r="C20">
        <f>10^(-B20)</f>
        <v>1E-05</v>
      </c>
      <c r="D20">
        <v>1063.5218329179397</v>
      </c>
      <c r="E20">
        <v>0.6729513679529696</v>
      </c>
      <c r="F20">
        <f>(((E20*12/44)/48)*1000000)/D20</f>
        <v>3.5952128104638774</v>
      </c>
    </row>
    <row r="21" spans="2:6" ht="12.75">
      <c r="B21" s="1">
        <v>4.64</v>
      </c>
      <c r="C21">
        <f>10^(-B21)</f>
        <v>2.290867652767773E-05</v>
      </c>
      <c r="D21">
        <v>1703.284108684691</v>
      </c>
      <c r="E21">
        <v>0.7389628077847437</v>
      </c>
      <c r="F21">
        <f>(((E21*12/44)/48)*1000000)/D21</f>
        <v>2.46503345833541</v>
      </c>
    </row>
    <row r="22" ht="12.75"/>
    <row r="23" spans="1:6" ht="12.75">
      <c r="A23" s="3">
        <v>36731</v>
      </c>
      <c r="B23" s="1">
        <v>4.42</v>
      </c>
      <c r="C23">
        <f>10^(-B23)</f>
        <v>3.80189396320561E-05</v>
      </c>
      <c r="D23">
        <v>1613.8309953202834</v>
      </c>
      <c r="E23">
        <v>0.5707476504012216</v>
      </c>
      <c r="F23">
        <f>(((E23*12/44)/48)*1000000)/D23</f>
        <v>2.009432454007416</v>
      </c>
    </row>
    <row r="24" spans="2:6" ht="12.75">
      <c r="B24" s="1">
        <v>4.28</v>
      </c>
      <c r="C24">
        <f>10^(-B24)</f>
        <v>5.248074602497717E-05</v>
      </c>
      <c r="D24">
        <v>1859.4716198894344</v>
      </c>
      <c r="E24">
        <v>0.5849993976784806</v>
      </c>
      <c r="F24">
        <f>(((E24*12/44)/48)*1000000)/D24</f>
        <v>1.7875294134792525</v>
      </c>
    </row>
    <row r="25" spans="2:6" ht="12.75">
      <c r="B25" s="1">
        <v>5.28</v>
      </c>
      <c r="C25">
        <f>10^(-B25)</f>
        <v>5.2480746024977206E-06</v>
      </c>
      <c r="D25">
        <v>859.9764804894917</v>
      </c>
      <c r="E25">
        <v>0.29203460425865113</v>
      </c>
      <c r="F25">
        <f>(((E25*12/44)/48)*1000000)/D25</f>
        <v>1.9294568652068584</v>
      </c>
    </row>
    <row r="26" spans="2:6" ht="12.75">
      <c r="B26" s="1">
        <v>4.73</v>
      </c>
      <c r="C26">
        <f>10^(-B26)</f>
        <v>1.8620871366628623E-05</v>
      </c>
      <c r="D26">
        <v>1682.125200580001</v>
      </c>
      <c r="E26">
        <v>0.6595410840140805</v>
      </c>
      <c r="F26">
        <f>(((E26*12/44)/48)*1000000)/D26</f>
        <v>2.227772654208596</v>
      </c>
    </row>
    <row r="27" ht="12.75"/>
    <row r="28" spans="1:6" ht="12.75">
      <c r="A28" s="3">
        <v>36783</v>
      </c>
      <c r="B28" s="1">
        <v>4.92</v>
      </c>
      <c r="C28">
        <f>10^(-B28)</f>
        <v>1.2022644346174118E-05</v>
      </c>
      <c r="D28">
        <v>3020.625660784181</v>
      </c>
      <c r="E28">
        <v>0.6657600083667156</v>
      </c>
      <c r="F28">
        <f>(((E28*12/44)/48)*1000000)/D28</f>
        <v>1.2522992734172165</v>
      </c>
    </row>
    <row r="29" spans="2:6" ht="12.75">
      <c r="B29" s="1">
        <v>4.64</v>
      </c>
      <c r="C29">
        <f>10^(-B29)</f>
        <v>2.290867652767773E-05</v>
      </c>
      <c r="D29">
        <v>3874.7347637974044</v>
      </c>
      <c r="E29">
        <v>0.8921762682495835</v>
      </c>
      <c r="F29">
        <f>(((E29*12/44)/48)*1000000)/D29</f>
        <v>1.3082658946593713</v>
      </c>
    </row>
    <row r="30" spans="2:6" ht="12.75">
      <c r="B30" s="1">
        <v>5.19</v>
      </c>
      <c r="C30">
        <f>10^(-B30)</f>
        <v>6.456542290346543E-06</v>
      </c>
      <c r="D30">
        <v>2844.1025230388664</v>
      </c>
      <c r="E30">
        <v>0.8808269080159284</v>
      </c>
      <c r="F30">
        <f>(((E30*12/44)/48)*1000000)/D30</f>
        <v>1.7596757854045901</v>
      </c>
    </row>
    <row r="31" spans="2:6" ht="12.75">
      <c r="B31" s="1">
        <v>5.23</v>
      </c>
      <c r="C31">
        <f>10^(-B31)</f>
        <v>5.88843655355588E-06</v>
      </c>
      <c r="D31">
        <v>4012.035983601119</v>
      </c>
      <c r="E31">
        <v>1.0470800261692854</v>
      </c>
      <c r="F31">
        <f>(((E31*12/44)/48)*1000000)/D31</f>
        <v>1.482867639977476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Kessler</dc:creator>
  <cp:keywords/>
  <dc:description/>
  <cp:lastModifiedBy>Will Kessler</cp:lastModifiedBy>
  <dcterms:created xsi:type="dcterms:W3CDTF">2000-11-29T04:42:26Z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