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670" windowHeight="6870" tabRatio="748" firstSheet="4" activeTab="14"/>
  </bookViews>
  <sheets>
    <sheet name="0h" sheetId="1" r:id="rId1"/>
    <sheet name="6h" sheetId="2" r:id="rId2"/>
    <sheet name="30h" sheetId="3" r:id="rId3"/>
    <sheet name="36h" sheetId="4" r:id="rId4"/>
    <sheet name="48h" sheetId="5" r:id="rId5"/>
    <sheet name="54h" sheetId="6" r:id="rId6"/>
    <sheet name="60h" sheetId="7" r:id="rId7"/>
    <sheet name="72h" sheetId="8" r:id="rId8"/>
    <sheet name="108h" sheetId="9" r:id="rId9"/>
    <sheet name="195h" sheetId="10" r:id="rId10"/>
    <sheet name="% inc. data" sheetId="11" r:id="rId11"/>
    <sheet name="C+ % inc." sheetId="12" r:id="rId12"/>
    <sheet name="C++ % inc." sheetId="13" r:id="rId13"/>
    <sheet name="avg. % inc. #2" sheetId="14" r:id="rId14"/>
    <sheet name="avg % inc print" sheetId="15" r:id="rId15"/>
    <sheet name="avg. % inc. (no outlier)" sheetId="16" r:id="rId16"/>
    <sheet name="tally" sheetId="17" r:id="rId17"/>
    <sheet name="C+, C++ averages" sheetId="18" r:id="rId18"/>
    <sheet name="regroup" sheetId="19" r:id="rId19"/>
    <sheet name="no outlier" sheetId="20" r:id="rId20"/>
    <sheet name="C+ collars" sheetId="21" r:id="rId21"/>
    <sheet name="C++ collars" sheetId="22" r:id="rId22"/>
  </sheets>
  <definedNames/>
  <calcPr fullCalcOnLoad="1"/>
</workbook>
</file>

<file path=xl/sharedStrings.xml><?xml version="1.0" encoding="utf-8"?>
<sst xmlns="http://schemas.openxmlformats.org/spreadsheetml/2006/main" count="344" uniqueCount="62">
  <si>
    <t>Site</t>
  </si>
  <si>
    <t>Plot</t>
  </si>
  <si>
    <t xml:space="preserve">Collar </t>
  </si>
  <si>
    <t>R1</t>
  </si>
  <si>
    <t>R2</t>
  </si>
  <si>
    <t>R3</t>
  </si>
  <si>
    <t>Ravg</t>
  </si>
  <si>
    <t>T(5cm)</t>
  </si>
  <si>
    <t>T(10cm)</t>
  </si>
  <si>
    <t>plot avg</t>
  </si>
  <si>
    <t>site avg</t>
  </si>
  <si>
    <t>A</t>
  </si>
  <si>
    <t>B</t>
  </si>
  <si>
    <t>010729: HBEF, The Wedge, C-Manipulation study follow-up</t>
  </si>
  <si>
    <t>CO2 Respiration readings over 72 h</t>
  </si>
  <si>
    <t>6:00pm</t>
  </si>
  <si>
    <t>12:00pm</t>
  </si>
  <si>
    <t>010730: HBEF, The Wedge, C-Manipulation study follow-up</t>
  </si>
  <si>
    <t>010731: HBEF, The Wedge, C-Manipulation study follow-up</t>
  </si>
  <si>
    <t>6:00am</t>
  </si>
  <si>
    <t>010801: HBEF, The Wedge, C-Manipulation study follow-up</t>
  </si>
  <si>
    <t>1a-1</t>
  </si>
  <si>
    <t>1a-2</t>
  </si>
  <si>
    <t>1a-3</t>
  </si>
  <si>
    <t>1b-1</t>
  </si>
  <si>
    <t>1b-2</t>
  </si>
  <si>
    <t>1b-3</t>
  </si>
  <si>
    <t>2a-1</t>
  </si>
  <si>
    <t>2a-2</t>
  </si>
  <si>
    <t>2a-3</t>
  </si>
  <si>
    <t>2b-1</t>
  </si>
  <si>
    <t>2b-2</t>
  </si>
  <si>
    <t>2b-3</t>
  </si>
  <si>
    <t>3a-1</t>
  </si>
  <si>
    <t>3a-2</t>
  </si>
  <si>
    <t>3a-3</t>
  </si>
  <si>
    <t>3b-1</t>
  </si>
  <si>
    <t>3b-2</t>
  </si>
  <si>
    <t>3b-3</t>
  </si>
  <si>
    <t>010802: HBEF, The Wedge, C-Manipulation study follow-up</t>
  </si>
  <si>
    <r>
      <t>NOTE!</t>
    </r>
    <r>
      <rPr>
        <sz val="10"/>
        <rFont val="Arial"/>
        <family val="0"/>
      </rPr>
      <t xml:space="preserve"> This li-cor reading set the OBS/page parameter at 3, meaning values may be slightly lower than the rest of the runs- done with OBS/page set at 1</t>
    </r>
  </si>
  <si>
    <t>12,02</t>
  </si>
  <si>
    <t>010806: HBEF, The Wedge, C-Manipulation study follow-up</t>
  </si>
  <si>
    <t>9:00am</t>
  </si>
  <si>
    <t>C addition occurred at time = 24</t>
  </si>
  <si>
    <t>All Collars</t>
  </si>
  <si>
    <t>C+ (150g) Collars</t>
  </si>
  <si>
    <t>C++ (225g) Collars</t>
  </si>
  <si>
    <t>avg.</t>
  </si>
  <si>
    <t>std. Error</t>
  </si>
  <si>
    <t>sted. Error</t>
  </si>
  <si>
    <t>suscpiscious spike</t>
  </si>
  <si>
    <t>high response collar</t>
  </si>
  <si>
    <t>C+ low response</t>
  </si>
  <si>
    <t>C++ high response</t>
  </si>
  <si>
    <t>C+ high response</t>
  </si>
  <si>
    <t>C++ low response</t>
  </si>
  <si>
    <t>C+ very high response</t>
  </si>
  <si>
    <t xml:space="preserve">% Increase </t>
  </si>
  <si>
    <t>% Increase</t>
  </si>
  <si>
    <t>stde error</t>
  </si>
  <si>
    <r>
      <t>Figure 6</t>
    </r>
    <r>
      <rPr>
        <sz val="10"/>
        <rFont val="Arial"/>
        <family val="0"/>
      </rPr>
      <t xml:space="preserve"> Field respiration response to C additions of auxiliary study, July/August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</si>
</sst>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14.25"/>
      <name val="Arial"/>
      <family val="0"/>
    </font>
    <font>
      <sz val="12"/>
      <color indexed="10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3" borderId="3" xfId="0" applyFont="1" applyFill="1" applyBorder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ill="1" applyAlignment="1">
      <alignment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chartsheet" Target="chartsheets/sheet4.xml" /><Relationship Id="rId17" Type="http://schemas.openxmlformats.org/officeDocument/2006/relationships/worksheet" Target="worksheets/sheet13.xml" /><Relationship Id="rId18" Type="http://schemas.openxmlformats.org/officeDocument/2006/relationships/chartsheet" Target="chartsheets/sheet5.xml" /><Relationship Id="rId19" Type="http://schemas.openxmlformats.org/officeDocument/2006/relationships/chartsheet" Target="chartsheets/sheet6.xml" /><Relationship Id="rId20" Type="http://schemas.openxmlformats.org/officeDocument/2006/relationships/chartsheet" Target="chartsheets/sheet7.xml" /><Relationship Id="rId21" Type="http://schemas.openxmlformats.org/officeDocument/2006/relationships/chartsheet" Target="chartsheets/sheet8.xml" /><Relationship Id="rId22" Type="http://schemas.openxmlformats.org/officeDocument/2006/relationships/chartsheet" Target="chartsheets/sheet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Wedge C+ % inc. (by collar)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'% inc. data'!$A$16</c:f>
              <c:strCache>
                <c:ptCount val="1"/>
                <c:pt idx="0">
                  <c:v>1a-1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'% inc. data'!$B$5:$K$5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data'!$B$16:$K$16</c:f>
              <c:numCache>
                <c:ptCount val="10"/>
                <c:pt idx="0">
                  <c:v>0</c:v>
                </c:pt>
                <c:pt idx="1">
                  <c:v>14.60573476702507</c:v>
                </c:pt>
                <c:pt idx="2">
                  <c:v>101.79211469534049</c:v>
                </c:pt>
                <c:pt idx="3">
                  <c:v>119.53405017921143</c:v>
                </c:pt>
                <c:pt idx="4">
                  <c:v>68.40462548204482</c:v>
                </c:pt>
                <c:pt idx="5">
                  <c:v>47.849462365591386</c:v>
                </c:pt>
                <c:pt idx="6">
                  <c:v>149.55197132616485</c:v>
                </c:pt>
                <c:pt idx="7">
                  <c:v>22.49103942652329</c:v>
                </c:pt>
                <c:pt idx="8">
                  <c:v>49.37275985663079</c:v>
                </c:pt>
                <c:pt idx="9">
                  <c:v>68.9068100358423</c:v>
                </c:pt>
              </c:numCache>
            </c:numRef>
          </c:yVal>
          <c:smooth val="1"/>
        </c:ser>
        <c:ser>
          <c:idx val="1"/>
          <c:order val="1"/>
          <c:tx>
            <c:v>1a-2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'% inc. data'!$B$5:$K$5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data'!$B$17:$K$17</c:f>
              <c:numCache>
                <c:ptCount val="10"/>
                <c:pt idx="0">
                  <c:v>0</c:v>
                </c:pt>
                <c:pt idx="1">
                  <c:v>-1.4250309789343163</c:v>
                </c:pt>
                <c:pt idx="2">
                  <c:v>90.33457249070632</c:v>
                </c:pt>
                <c:pt idx="3">
                  <c:v>142.8748451053284</c:v>
                </c:pt>
                <c:pt idx="4">
                  <c:v>75.9037794918836</c:v>
                </c:pt>
                <c:pt idx="5">
                  <c:v>40.83023543990088</c:v>
                </c:pt>
                <c:pt idx="6">
                  <c:v>155.0185873605948</c:v>
                </c:pt>
                <c:pt idx="7">
                  <c:v>28.37670384138785</c:v>
                </c:pt>
                <c:pt idx="8">
                  <c:v>31.784386617100374</c:v>
                </c:pt>
                <c:pt idx="9">
                  <c:v>42.37918215613383</c:v>
                </c:pt>
              </c:numCache>
            </c:numRef>
          </c:yVal>
          <c:smooth val="1"/>
        </c:ser>
        <c:ser>
          <c:idx val="2"/>
          <c:order val="2"/>
          <c:tx>
            <c:v>1a-3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'% inc. data'!$B$5:$K$5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data'!$B$18:$K$18</c:f>
              <c:numCache>
                <c:ptCount val="10"/>
                <c:pt idx="0">
                  <c:v>0</c:v>
                </c:pt>
                <c:pt idx="1">
                  <c:v>19.334532374100696</c:v>
                </c:pt>
                <c:pt idx="2">
                  <c:v>179.5863309352517</c:v>
                </c:pt>
                <c:pt idx="3">
                  <c:v>183.90287769784166</c:v>
                </c:pt>
                <c:pt idx="4">
                  <c:v>107.66703099059214</c:v>
                </c:pt>
                <c:pt idx="5">
                  <c:v>97.57194244604315</c:v>
                </c:pt>
                <c:pt idx="6">
                  <c:v>250.26978417266184</c:v>
                </c:pt>
                <c:pt idx="7">
                  <c:v>28.59712230215826</c:v>
                </c:pt>
                <c:pt idx="8">
                  <c:v>59.352517985611485</c:v>
                </c:pt>
                <c:pt idx="9">
                  <c:v>45.59352517985607</c:v>
                </c:pt>
              </c:numCache>
            </c:numRef>
          </c:yVal>
          <c:smooth val="1"/>
        </c:ser>
        <c:ser>
          <c:idx val="3"/>
          <c:order val="3"/>
          <c:tx>
            <c:v>2a-1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'% inc. data'!$B$5:$K$5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data'!$B$19:$K$19</c:f>
              <c:numCache>
                <c:ptCount val="10"/>
                <c:pt idx="0">
                  <c:v>0</c:v>
                </c:pt>
                <c:pt idx="1">
                  <c:v>3.2504780114722736</c:v>
                </c:pt>
                <c:pt idx="2">
                  <c:v>97.60994263862331</c:v>
                </c:pt>
                <c:pt idx="3">
                  <c:v>101.24282982791586</c:v>
                </c:pt>
                <c:pt idx="4">
                  <c:v>88.27597393046723</c:v>
                </c:pt>
                <c:pt idx="5">
                  <c:v>61.18546845124283</c:v>
                </c:pt>
                <c:pt idx="6">
                  <c:v>145.02868068833658</c:v>
                </c:pt>
                <c:pt idx="7">
                  <c:v>18.738049713193103</c:v>
                </c:pt>
                <c:pt idx="8">
                  <c:v>55.44933078393881</c:v>
                </c:pt>
                <c:pt idx="9">
                  <c:v>54.49330783938814</c:v>
                </c:pt>
              </c:numCache>
            </c:numRef>
          </c:yVal>
          <c:smooth val="1"/>
        </c:ser>
        <c:ser>
          <c:idx val="4"/>
          <c:order val="4"/>
          <c:tx>
            <c:v>2a-2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'% inc. data'!$B$5:$K$5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data'!$B$20:$K$20</c:f>
              <c:numCache>
                <c:ptCount val="10"/>
                <c:pt idx="0">
                  <c:v>0</c:v>
                </c:pt>
                <c:pt idx="1">
                  <c:v>-3.775038520801228</c:v>
                </c:pt>
                <c:pt idx="2">
                  <c:v>49.768875192604035</c:v>
                </c:pt>
                <c:pt idx="3">
                  <c:v>72.18798151001543</c:v>
                </c:pt>
                <c:pt idx="4">
                  <c:v>49.412660375064085</c:v>
                </c:pt>
                <c:pt idx="5">
                  <c:v>28.043143297380603</c:v>
                </c:pt>
                <c:pt idx="6">
                  <c:v>104.4684129429892</c:v>
                </c:pt>
                <c:pt idx="7">
                  <c:v>-6.163328197226502</c:v>
                </c:pt>
                <c:pt idx="8">
                  <c:v>34.976887519260416</c:v>
                </c:pt>
                <c:pt idx="9">
                  <c:v>59.70724191063176</c:v>
                </c:pt>
              </c:numCache>
            </c:numRef>
          </c:yVal>
          <c:smooth val="1"/>
        </c:ser>
        <c:ser>
          <c:idx val="5"/>
          <c:order val="5"/>
          <c:tx>
            <c:v>2a-3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'% inc. data'!$B$5:$K$5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data'!$B$21:$K$21</c:f>
              <c:numCache>
                <c:ptCount val="10"/>
                <c:pt idx="0">
                  <c:v>0</c:v>
                </c:pt>
                <c:pt idx="1">
                  <c:v>-1.7078488372092981</c:v>
                </c:pt>
                <c:pt idx="2">
                  <c:v>62.100290697674396</c:v>
                </c:pt>
                <c:pt idx="3">
                  <c:v>67.91424418604652</c:v>
                </c:pt>
                <c:pt idx="4">
                  <c:v>46.39187651011778</c:v>
                </c:pt>
                <c:pt idx="5">
                  <c:v>42.07848837209301</c:v>
                </c:pt>
                <c:pt idx="6">
                  <c:v>74.05523255813952</c:v>
                </c:pt>
                <c:pt idx="7">
                  <c:v>5.087209302325582</c:v>
                </c:pt>
                <c:pt idx="8">
                  <c:v>45.02180232558138</c:v>
                </c:pt>
                <c:pt idx="9">
                  <c:v>44.6220930232558</c:v>
                </c:pt>
              </c:numCache>
            </c:numRef>
          </c:yVal>
          <c:smooth val="1"/>
        </c:ser>
        <c:ser>
          <c:idx val="6"/>
          <c:order val="6"/>
          <c:tx>
            <c:v>3a-1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'% inc. data'!$B$5:$K$5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data'!$B$22:$K$22</c:f>
              <c:numCache>
                <c:ptCount val="10"/>
                <c:pt idx="0">
                  <c:v>0</c:v>
                </c:pt>
                <c:pt idx="1">
                  <c:v>-29.232111692844683</c:v>
                </c:pt>
                <c:pt idx="2">
                  <c:v>77.66143106457241</c:v>
                </c:pt>
                <c:pt idx="3">
                  <c:v>121.98952879581154</c:v>
                </c:pt>
                <c:pt idx="4">
                  <c:v>72.71932570047753</c:v>
                </c:pt>
                <c:pt idx="5">
                  <c:v>75.21815008726001</c:v>
                </c:pt>
                <c:pt idx="6">
                  <c:v>120.15706806282722</c:v>
                </c:pt>
                <c:pt idx="7">
                  <c:v>76.70157068062828</c:v>
                </c:pt>
                <c:pt idx="8">
                  <c:v>69.7207678883072</c:v>
                </c:pt>
                <c:pt idx="9">
                  <c:v>50.52356020942409</c:v>
                </c:pt>
              </c:numCache>
            </c:numRef>
          </c:yVal>
          <c:smooth val="1"/>
        </c:ser>
        <c:ser>
          <c:idx val="7"/>
          <c:order val="7"/>
          <c:tx>
            <c:v>3a-2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'% inc. data'!$B$5:$K$5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data'!$B$23:$K$23</c:f>
              <c:numCache>
                <c:ptCount val="10"/>
                <c:pt idx="0">
                  <c:v>0</c:v>
                </c:pt>
                <c:pt idx="1">
                  <c:v>-34.72418670438472</c:v>
                </c:pt>
                <c:pt idx="2">
                  <c:v>79.91513437057995</c:v>
                </c:pt>
                <c:pt idx="3">
                  <c:v>104.45544554455451</c:v>
                </c:pt>
                <c:pt idx="4">
                  <c:v>104.31901888776002</c:v>
                </c:pt>
                <c:pt idx="5">
                  <c:v>55.44554455445547</c:v>
                </c:pt>
                <c:pt idx="6">
                  <c:v>175.88401697312588</c:v>
                </c:pt>
                <c:pt idx="7">
                  <c:v>98.65629420084868</c:v>
                </c:pt>
                <c:pt idx="8">
                  <c:v>72.98444130127302</c:v>
                </c:pt>
                <c:pt idx="9">
                  <c:v>62.800565770862804</c:v>
                </c:pt>
              </c:numCache>
            </c:numRef>
          </c:yVal>
          <c:smooth val="1"/>
        </c:ser>
        <c:ser>
          <c:idx val="8"/>
          <c:order val="8"/>
          <c:tx>
            <c:v>3a-3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'% inc. data'!$B$5:$K$5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data'!$B$24:$K$24</c:f>
              <c:numCache>
                <c:ptCount val="10"/>
                <c:pt idx="0">
                  <c:v>0</c:v>
                </c:pt>
                <c:pt idx="1">
                  <c:v>6.315007429420481</c:v>
                </c:pt>
                <c:pt idx="2">
                  <c:v>145.5423476968796</c:v>
                </c:pt>
                <c:pt idx="3">
                  <c:v>157.35512630014856</c:v>
                </c:pt>
                <c:pt idx="4">
                  <c:v>123.55366639304226</c:v>
                </c:pt>
                <c:pt idx="5">
                  <c:v>148.81129271916788</c:v>
                </c:pt>
                <c:pt idx="6">
                  <c:v>216.19613670133725</c:v>
                </c:pt>
                <c:pt idx="7">
                  <c:v>94.2050520059435</c:v>
                </c:pt>
                <c:pt idx="8">
                  <c:v>109.28677563150073</c:v>
                </c:pt>
                <c:pt idx="9">
                  <c:v>126.74591381872212</c:v>
                </c:pt>
              </c:numCache>
            </c:numRef>
          </c:yVal>
          <c:smooth val="1"/>
        </c:ser>
        <c:axId val="27035946"/>
        <c:axId val="41996923"/>
      </c:scatterChart>
      <c:valAx>
        <c:axId val="27035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96923"/>
        <c:crosses val="autoZero"/>
        <c:crossBetween val="midCat"/>
        <c:dispUnits/>
      </c:valAx>
      <c:valAx>
        <c:axId val="4199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inc. (rel. to resp. at t=0)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35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C++ (225g) Collars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tally!$B$43</c:f>
              <c:strCache>
                <c:ptCount val="1"/>
                <c:pt idx="0">
                  <c:v>1b-1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tally!$C$42:$L$42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tally!$C$43:$L$43</c:f>
              <c:numCache>
                <c:ptCount val="10"/>
                <c:pt idx="0">
                  <c:v>2.3666666666666667</c:v>
                </c:pt>
                <c:pt idx="1">
                  <c:v>2.723333333333333</c:v>
                </c:pt>
                <c:pt idx="2">
                  <c:v>5.156666666666666</c:v>
                </c:pt>
                <c:pt idx="3">
                  <c:v>5.736666666666667</c:v>
                </c:pt>
                <c:pt idx="4">
                  <c:v>4.831779520479521</c:v>
                </c:pt>
                <c:pt idx="5">
                  <c:v>6.8</c:v>
                </c:pt>
                <c:pt idx="6">
                  <c:v>7.516666666666667</c:v>
                </c:pt>
                <c:pt idx="7">
                  <c:v>4.303333333333334</c:v>
                </c:pt>
                <c:pt idx="8">
                  <c:v>5.513333333333333</c:v>
                </c:pt>
                <c:pt idx="9">
                  <c:v>3.92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tally!$B$44</c:f>
              <c:strCache>
                <c:ptCount val="1"/>
                <c:pt idx="0">
                  <c:v>1b-2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tally!$C$42:$L$42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tally!$C$44:$L$44</c:f>
              <c:numCache>
                <c:ptCount val="10"/>
                <c:pt idx="0">
                  <c:v>3.276666666666667</c:v>
                </c:pt>
                <c:pt idx="1">
                  <c:v>3.61</c:v>
                </c:pt>
                <c:pt idx="2">
                  <c:v>6.486666666666667</c:v>
                </c:pt>
                <c:pt idx="3">
                  <c:v>6.823333333333333</c:v>
                </c:pt>
                <c:pt idx="4">
                  <c:v>6.36461992007992</c:v>
                </c:pt>
                <c:pt idx="5">
                  <c:v>7.086666666666666</c:v>
                </c:pt>
                <c:pt idx="6">
                  <c:v>10.03</c:v>
                </c:pt>
                <c:pt idx="7">
                  <c:v>4.293333333333334</c:v>
                </c:pt>
                <c:pt idx="8">
                  <c:v>6.206666666666667</c:v>
                </c:pt>
                <c:pt idx="9">
                  <c:v>6.616666666666667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tally!$B$45</c:f>
              <c:strCache>
                <c:ptCount val="1"/>
                <c:pt idx="0">
                  <c:v>1b-3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tally!$C$42:$L$42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tally!$C$45:$L$45</c:f>
              <c:numCache>
                <c:ptCount val="10"/>
                <c:pt idx="0">
                  <c:v>3.4766666666666666</c:v>
                </c:pt>
                <c:pt idx="1">
                  <c:v>3.8733333333333335</c:v>
                </c:pt>
                <c:pt idx="2">
                  <c:v>6.053333333333334</c:v>
                </c:pt>
                <c:pt idx="3">
                  <c:v>5.546666666666667</c:v>
                </c:pt>
                <c:pt idx="4">
                  <c:v>5.864780659340659</c:v>
                </c:pt>
                <c:pt idx="5">
                  <c:v>5.903333333333333</c:v>
                </c:pt>
                <c:pt idx="6">
                  <c:v>8.74</c:v>
                </c:pt>
                <c:pt idx="7">
                  <c:v>3.953333333333333</c:v>
                </c:pt>
                <c:pt idx="8">
                  <c:v>5.896666666666667</c:v>
                </c:pt>
                <c:pt idx="9">
                  <c:v>4.953333333333334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tally!$B$46</c:f>
              <c:strCache>
                <c:ptCount val="1"/>
                <c:pt idx="0">
                  <c:v>2b-1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tally!$C$42:$L$42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tally!$C$46:$L$46</c:f>
              <c:numCache>
                <c:ptCount val="10"/>
                <c:pt idx="0">
                  <c:v>5.296666666666667</c:v>
                </c:pt>
                <c:pt idx="1">
                  <c:v>4.916666666666667</c:v>
                </c:pt>
                <c:pt idx="2">
                  <c:v>13.016666666666667</c:v>
                </c:pt>
                <c:pt idx="3">
                  <c:v>12.933333333333335</c:v>
                </c:pt>
                <c:pt idx="4">
                  <c:v>11.396335144855144</c:v>
                </c:pt>
                <c:pt idx="5">
                  <c:v>7.636666666666667</c:v>
                </c:pt>
                <c:pt idx="6">
                  <c:v>14.716666666666667</c:v>
                </c:pt>
                <c:pt idx="7">
                  <c:v>11.046666666666667</c:v>
                </c:pt>
                <c:pt idx="8">
                  <c:v>12.23</c:v>
                </c:pt>
                <c:pt idx="9">
                  <c:v>9.376666666666667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tally!$B$47</c:f>
              <c:strCache>
                <c:ptCount val="1"/>
                <c:pt idx="0">
                  <c:v>2b-2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tally!$C$42:$L$42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tally!$C$47:$L$47</c:f>
              <c:numCache>
                <c:ptCount val="10"/>
                <c:pt idx="0">
                  <c:v>2.063333333333333</c:v>
                </c:pt>
                <c:pt idx="1">
                  <c:v>2.1033333333333335</c:v>
                </c:pt>
                <c:pt idx="2">
                  <c:v>4.98</c:v>
                </c:pt>
                <c:pt idx="3">
                  <c:v>4.976666666666667</c:v>
                </c:pt>
                <c:pt idx="4">
                  <c:v>4.931747372627373</c:v>
                </c:pt>
                <c:pt idx="5">
                  <c:v>4.136666666666667</c:v>
                </c:pt>
                <c:pt idx="6">
                  <c:v>6.583333333333333</c:v>
                </c:pt>
                <c:pt idx="7">
                  <c:v>4.913333333333333</c:v>
                </c:pt>
                <c:pt idx="8">
                  <c:v>5.036666666666666</c:v>
                </c:pt>
                <c:pt idx="9">
                  <c:v>3.76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tally!$B$48</c:f>
              <c:strCache>
                <c:ptCount val="1"/>
                <c:pt idx="0">
                  <c:v>2b-3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tally!$C$42:$L$42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tally!$C$48:$L$48</c:f>
              <c:numCache>
                <c:ptCount val="10"/>
                <c:pt idx="0">
                  <c:v>5.67</c:v>
                </c:pt>
                <c:pt idx="1">
                  <c:v>4.803333333333334</c:v>
                </c:pt>
                <c:pt idx="2">
                  <c:v>10.713333333333333</c:v>
                </c:pt>
                <c:pt idx="3">
                  <c:v>10.236666666666666</c:v>
                </c:pt>
                <c:pt idx="4">
                  <c:v>11.163076823176823</c:v>
                </c:pt>
                <c:pt idx="5">
                  <c:v>7.453333333333333</c:v>
                </c:pt>
                <c:pt idx="6">
                  <c:v>11.663333333333332</c:v>
                </c:pt>
                <c:pt idx="7">
                  <c:v>9.206666666666667</c:v>
                </c:pt>
                <c:pt idx="8">
                  <c:v>10.193333333333333</c:v>
                </c:pt>
                <c:pt idx="9">
                  <c:v>8.096666666666666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tally!$B$49</c:f>
              <c:strCache>
                <c:ptCount val="1"/>
                <c:pt idx="0">
                  <c:v>3b-1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tally!$C$42:$L$42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tally!$C$49:$L$49</c:f>
              <c:numCache>
                <c:ptCount val="10"/>
                <c:pt idx="0">
                  <c:v>5.073333333333333</c:v>
                </c:pt>
                <c:pt idx="1">
                  <c:v>4.093333333333334</c:v>
                </c:pt>
                <c:pt idx="2">
                  <c:v>9.72</c:v>
                </c:pt>
                <c:pt idx="3">
                  <c:v>9.846666666666666</c:v>
                </c:pt>
                <c:pt idx="4">
                  <c:v>10.163398301698301</c:v>
                </c:pt>
                <c:pt idx="5">
                  <c:v>8.866666666666667</c:v>
                </c:pt>
                <c:pt idx="6">
                  <c:v>14.75</c:v>
                </c:pt>
                <c:pt idx="7">
                  <c:v>11.103333333333333</c:v>
                </c:pt>
                <c:pt idx="8">
                  <c:v>11.125</c:v>
                </c:pt>
                <c:pt idx="9">
                  <c:v>7.73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tally!$B$50</c:f>
              <c:strCache>
                <c:ptCount val="1"/>
                <c:pt idx="0">
                  <c:v>3b-2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tally!$C$42:$L$42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tally!$C$50:$L$50</c:f>
              <c:numCache>
                <c:ptCount val="10"/>
                <c:pt idx="0">
                  <c:v>5.52</c:v>
                </c:pt>
                <c:pt idx="1">
                  <c:v>4.91</c:v>
                </c:pt>
                <c:pt idx="2">
                  <c:v>8.936666666666666</c:v>
                </c:pt>
                <c:pt idx="3">
                  <c:v>8.87</c:v>
                </c:pt>
                <c:pt idx="4">
                  <c:v>13.528982657342658</c:v>
                </c:pt>
                <c:pt idx="5">
                  <c:v>8.62</c:v>
                </c:pt>
                <c:pt idx="6">
                  <c:v>16.403333333333332</c:v>
                </c:pt>
                <c:pt idx="7">
                  <c:v>10.793333333333335</c:v>
                </c:pt>
                <c:pt idx="8">
                  <c:v>10.713333333333333</c:v>
                </c:pt>
                <c:pt idx="9">
                  <c:v>7.703333333333333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tally!$B$51</c:f>
              <c:strCache>
                <c:ptCount val="1"/>
                <c:pt idx="0">
                  <c:v>3b-3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tally!$C$42:$L$42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tally!$C$51:$L$51</c:f>
              <c:numCache>
                <c:ptCount val="10"/>
                <c:pt idx="0">
                  <c:v>4.28</c:v>
                </c:pt>
                <c:pt idx="1">
                  <c:v>4.12</c:v>
                </c:pt>
                <c:pt idx="2">
                  <c:v>9.276666666666666</c:v>
                </c:pt>
                <c:pt idx="3">
                  <c:v>8.306666666666667</c:v>
                </c:pt>
                <c:pt idx="4">
                  <c:v>9.263687632367633</c:v>
                </c:pt>
                <c:pt idx="5">
                  <c:v>7.89</c:v>
                </c:pt>
                <c:pt idx="6">
                  <c:v>13.756666666666666</c:v>
                </c:pt>
                <c:pt idx="7">
                  <c:v>7.353333333333334</c:v>
                </c:pt>
                <c:pt idx="8">
                  <c:v>7.273333333333333</c:v>
                </c:pt>
                <c:pt idx="9">
                  <c:v>7.923333333333333</c:v>
                </c:pt>
              </c:numCache>
            </c:numRef>
          </c:yVal>
          <c:smooth val="1"/>
        </c:ser>
        <c:axId val="52342820"/>
        <c:axId val="1323333"/>
      </c:scatterChart>
      <c:valAx>
        <c:axId val="5234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3333"/>
        <c:crosses val="autoZero"/>
        <c:crossBetween val="midCat"/>
        <c:dispUnits/>
      </c:valAx>
      <c:valAx>
        <c:axId val="1323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CO2 evolved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428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Wedge C++ resp. (by collar)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'% inc. data'!$A$42</c:f>
              <c:strCache>
                <c:ptCount val="1"/>
                <c:pt idx="0">
                  <c:v>1b-1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data'!$B$42:$K$42</c:f>
              <c:numCache>
                <c:ptCount val="10"/>
                <c:pt idx="0">
                  <c:v>0</c:v>
                </c:pt>
                <c:pt idx="1">
                  <c:v>15.070422535211259</c:v>
                </c:pt>
                <c:pt idx="2">
                  <c:v>117.88732394366195</c:v>
                </c:pt>
                <c:pt idx="3">
                  <c:v>142.39436619718313</c:v>
                </c:pt>
                <c:pt idx="4">
                  <c:v>104.15969804843046</c:v>
                </c:pt>
                <c:pt idx="5">
                  <c:v>187.32394366197184</c:v>
                </c:pt>
                <c:pt idx="6">
                  <c:v>217.6056338028169</c:v>
                </c:pt>
                <c:pt idx="7">
                  <c:v>81.83098591549297</c:v>
                </c:pt>
                <c:pt idx="8">
                  <c:v>132.95774647887322</c:v>
                </c:pt>
                <c:pt idx="9">
                  <c:v>65.6338028169014</c:v>
                </c:pt>
              </c:numCache>
            </c:numRef>
          </c:yVal>
          <c:smooth val="1"/>
        </c:ser>
        <c:ser>
          <c:idx val="1"/>
          <c:order val="1"/>
          <c:tx>
            <c:v>1b-2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data'!$B$43:$K$43</c:f>
              <c:numCache>
                <c:ptCount val="10"/>
                <c:pt idx="0">
                  <c:v>0</c:v>
                </c:pt>
                <c:pt idx="1">
                  <c:v>10.17293997965411</c:v>
                </c:pt>
                <c:pt idx="2">
                  <c:v>97.96541200406918</c:v>
                </c:pt>
                <c:pt idx="3">
                  <c:v>108.24008138351982</c:v>
                </c:pt>
                <c:pt idx="4">
                  <c:v>94.24068932085208</c:v>
                </c:pt>
                <c:pt idx="5">
                  <c:v>116.27670396744657</c:v>
                </c:pt>
                <c:pt idx="6">
                  <c:v>206.10376398779243</c:v>
                </c:pt>
                <c:pt idx="7">
                  <c:v>31.027466937945075</c:v>
                </c:pt>
                <c:pt idx="8">
                  <c:v>89.42014242115972</c:v>
                </c:pt>
                <c:pt idx="9">
                  <c:v>101.93285859613428</c:v>
                </c:pt>
              </c:numCache>
            </c:numRef>
          </c:yVal>
          <c:smooth val="1"/>
        </c:ser>
        <c:ser>
          <c:idx val="2"/>
          <c:order val="2"/>
          <c:tx>
            <c:v>1b-3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data'!$B$44:$K$44</c:f>
              <c:numCache>
                <c:ptCount val="10"/>
                <c:pt idx="0">
                  <c:v>0</c:v>
                </c:pt>
                <c:pt idx="1">
                  <c:v>11.409395973154371</c:v>
                </c:pt>
                <c:pt idx="2">
                  <c:v>74.1131351869607</c:v>
                </c:pt>
                <c:pt idx="3">
                  <c:v>59.53978906999042</c:v>
                </c:pt>
                <c:pt idx="4">
                  <c:v>68.689760096088</c:v>
                </c:pt>
                <c:pt idx="5">
                  <c:v>69.79865771812081</c:v>
                </c:pt>
                <c:pt idx="6">
                  <c:v>151.3902205177373</c:v>
                </c:pt>
                <c:pt idx="7">
                  <c:v>13.7104506232023</c:v>
                </c:pt>
                <c:pt idx="8">
                  <c:v>69.60690316395018</c:v>
                </c:pt>
                <c:pt idx="9">
                  <c:v>42.47363374880156</c:v>
                </c:pt>
              </c:numCache>
            </c:numRef>
          </c:yVal>
          <c:smooth val="1"/>
        </c:ser>
        <c:ser>
          <c:idx val="3"/>
          <c:order val="3"/>
          <c:tx>
            <c:v>2b-1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data'!$B$45:$K$45</c:f>
              <c:numCache>
                <c:ptCount val="10"/>
                <c:pt idx="0">
                  <c:v>0</c:v>
                </c:pt>
                <c:pt idx="1">
                  <c:v>-7.174323473882943</c:v>
                </c:pt>
                <c:pt idx="2">
                  <c:v>145.7520453115167</c:v>
                </c:pt>
                <c:pt idx="3">
                  <c:v>144.1787287602266</c:v>
                </c:pt>
                <c:pt idx="4">
                  <c:v>115.16051248939856</c:v>
                </c:pt>
                <c:pt idx="5">
                  <c:v>44.178728760226555</c:v>
                </c:pt>
                <c:pt idx="6">
                  <c:v>177.8477029578351</c:v>
                </c:pt>
                <c:pt idx="7">
                  <c:v>108.55884203901824</c:v>
                </c:pt>
                <c:pt idx="8">
                  <c:v>130.89993706733796</c:v>
                </c:pt>
                <c:pt idx="9">
                  <c:v>77.02957835116425</c:v>
                </c:pt>
              </c:numCache>
            </c:numRef>
          </c:yVal>
          <c:smooth val="1"/>
        </c:ser>
        <c:ser>
          <c:idx val="4"/>
          <c:order val="4"/>
          <c:tx>
            <c:v>2b-2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data'!$B$46:$K$46</c:f>
              <c:numCache>
                <c:ptCount val="10"/>
                <c:pt idx="0">
                  <c:v>0</c:v>
                </c:pt>
                <c:pt idx="1">
                  <c:v>1.9386106623586665</c:v>
                </c:pt>
                <c:pt idx="2">
                  <c:v>141.35702746365112</c:v>
                </c:pt>
                <c:pt idx="3">
                  <c:v>141.1954765751212</c:v>
                </c:pt>
                <c:pt idx="4">
                  <c:v>139.01845101586625</c:v>
                </c:pt>
                <c:pt idx="5">
                  <c:v>100.4846526655897</c:v>
                </c:pt>
                <c:pt idx="6">
                  <c:v>219.06300484652667</c:v>
                </c:pt>
                <c:pt idx="7">
                  <c:v>138.12600969305333</c:v>
                </c:pt>
                <c:pt idx="8">
                  <c:v>144.10339256865913</c:v>
                </c:pt>
                <c:pt idx="9">
                  <c:v>82.22940226171247</c:v>
                </c:pt>
              </c:numCache>
            </c:numRef>
          </c:yVal>
          <c:smooth val="1"/>
        </c:ser>
        <c:ser>
          <c:idx val="5"/>
          <c:order val="5"/>
          <c:tx>
            <c:v>2b-3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data'!$B$47:$K$47</c:f>
              <c:numCache>
                <c:ptCount val="10"/>
                <c:pt idx="0">
                  <c:v>0</c:v>
                </c:pt>
                <c:pt idx="1">
                  <c:v>-15.2851263962375</c:v>
                </c:pt>
                <c:pt idx="2">
                  <c:v>88.94767783656673</c:v>
                </c:pt>
                <c:pt idx="3">
                  <c:v>80.54085831863608</c:v>
                </c:pt>
                <c:pt idx="4">
                  <c:v>96.87966178442369</c:v>
                </c:pt>
                <c:pt idx="5">
                  <c:v>31.45208700764256</c:v>
                </c:pt>
                <c:pt idx="6">
                  <c:v>105.70252792475013</c:v>
                </c:pt>
                <c:pt idx="7">
                  <c:v>62.375073486184604</c:v>
                </c:pt>
                <c:pt idx="8">
                  <c:v>79.77660199882422</c:v>
                </c:pt>
                <c:pt idx="9">
                  <c:v>42.79835390946501</c:v>
                </c:pt>
              </c:numCache>
            </c:numRef>
          </c:yVal>
          <c:smooth val="1"/>
        </c:ser>
        <c:ser>
          <c:idx val="6"/>
          <c:order val="6"/>
          <c:tx>
            <c:v>3b-1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data'!$B$48:$K$48</c:f>
              <c:numCache>
                <c:ptCount val="10"/>
                <c:pt idx="0">
                  <c:v>0</c:v>
                </c:pt>
                <c:pt idx="1">
                  <c:v>-19.316688567674102</c:v>
                </c:pt>
                <c:pt idx="2">
                  <c:v>91.59001314060448</c:v>
                </c:pt>
                <c:pt idx="3">
                  <c:v>94.0867279894875</c:v>
                </c:pt>
                <c:pt idx="4">
                  <c:v>100.32979569707558</c:v>
                </c:pt>
                <c:pt idx="5">
                  <c:v>74.77003942181342</c:v>
                </c:pt>
                <c:pt idx="6">
                  <c:v>190.7358738501971</c:v>
                </c:pt>
                <c:pt idx="7">
                  <c:v>118.85676741130094</c:v>
                </c:pt>
                <c:pt idx="8">
                  <c:v>119.28383705650461</c:v>
                </c:pt>
                <c:pt idx="9">
                  <c:v>52.365308804205</c:v>
                </c:pt>
              </c:numCache>
            </c:numRef>
          </c:yVal>
          <c:smooth val="1"/>
        </c:ser>
        <c:ser>
          <c:idx val="7"/>
          <c:order val="7"/>
          <c:tx>
            <c:v>3b-2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data'!$B$49:$K$49</c:f>
              <c:numCache>
                <c:ptCount val="10"/>
                <c:pt idx="0">
                  <c:v>0</c:v>
                </c:pt>
                <c:pt idx="1">
                  <c:v>-11.05072463768115</c:v>
                </c:pt>
                <c:pt idx="2">
                  <c:v>61.89613526570048</c:v>
                </c:pt>
                <c:pt idx="3">
                  <c:v>60.68840579710145</c:v>
                </c:pt>
                <c:pt idx="4">
                  <c:v>145.09026553156988</c:v>
                </c:pt>
                <c:pt idx="5">
                  <c:v>56.15942028985506</c:v>
                </c:pt>
                <c:pt idx="6">
                  <c:v>197.16183574879227</c:v>
                </c:pt>
                <c:pt idx="7">
                  <c:v>95.53140096618363</c:v>
                </c:pt>
                <c:pt idx="8">
                  <c:v>94.08212560386474</c:v>
                </c:pt>
                <c:pt idx="9">
                  <c:v>39.553140096618364</c:v>
                </c:pt>
              </c:numCache>
            </c:numRef>
          </c:yVal>
          <c:smooth val="1"/>
        </c:ser>
        <c:ser>
          <c:idx val="8"/>
          <c:order val="8"/>
          <c:tx>
            <c:v>3b-3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data'!$B$50:$K$50</c:f>
              <c:numCache>
                <c:ptCount val="10"/>
                <c:pt idx="0">
                  <c:v>0</c:v>
                </c:pt>
                <c:pt idx="1">
                  <c:v>-3.738317757009349</c:v>
                </c:pt>
                <c:pt idx="2">
                  <c:v>116.74454828660433</c:v>
                </c:pt>
                <c:pt idx="3">
                  <c:v>94.08099688473519</c:v>
                </c:pt>
                <c:pt idx="4">
                  <c:v>116.44129982167367</c:v>
                </c:pt>
                <c:pt idx="5">
                  <c:v>84.34579439252335</c:v>
                </c:pt>
                <c:pt idx="6">
                  <c:v>221.41744548286604</c:v>
                </c:pt>
                <c:pt idx="7">
                  <c:v>71.80685358255452</c:v>
                </c:pt>
                <c:pt idx="8">
                  <c:v>69.93769470404983</c:v>
                </c:pt>
                <c:pt idx="9">
                  <c:v>85.12461059190029</c:v>
                </c:pt>
              </c:numCache>
            </c:numRef>
          </c:yVal>
          <c:smooth val="1"/>
        </c:ser>
        <c:axId val="42427988"/>
        <c:axId val="46307573"/>
      </c:scatterChart>
      <c:valAx>
        <c:axId val="4242798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07573"/>
        <c:crosses val="autoZero"/>
        <c:crossBetween val="midCat"/>
        <c:dispUnits/>
      </c:valAx>
      <c:valAx>
        <c:axId val="4630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inc. (rel. to resp. at t=0)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27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3225"/>
          <c:w val="0.836"/>
          <c:h val="0.81075"/>
        </c:manualLayout>
      </c:layout>
      <c:scatterChart>
        <c:scatterStyle val="smoothMarker"/>
        <c:varyColors val="0"/>
        <c:ser>
          <c:idx val="0"/>
          <c:order val="0"/>
          <c:tx>
            <c:v>C+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'% inc. data'!$B$26:$K$26</c:f>
                <c:numCache>
                  <c:ptCount val="10"/>
                  <c:pt idx="0">
                    <c:v>0</c:v>
                  </c:pt>
                  <c:pt idx="1">
                    <c:v>5.702409461633667</c:v>
                  </c:pt>
                  <c:pt idx="2">
                    <c:v>12.83564294897237</c:v>
                  </c:pt>
                  <c:pt idx="3">
                    <c:v>11.96222833640084</c:v>
                  </c:pt>
                  <c:pt idx="4">
                    <c:v>8.285663060745131</c:v>
                  </c:pt>
                  <c:pt idx="5">
                    <c:v>11.679329862306849</c:v>
                  </c:pt>
                  <c:pt idx="6">
                    <c:v>17.1067650498029</c:v>
                  </c:pt>
                  <c:pt idx="7">
                    <c:v>12.219443127131013</c:v>
                  </c:pt>
                  <c:pt idx="8">
                    <c:v>7.417721739411348</c:v>
                  </c:pt>
                  <c:pt idx="9">
                    <c:v>8.156859741887068</c:v>
                  </c:pt>
                </c:numCache>
              </c:numRef>
            </c:plus>
            <c:minus>
              <c:numRef>
                <c:f>'% inc. data'!$B$26:$K$26</c:f>
                <c:numCache>
                  <c:ptCount val="10"/>
                  <c:pt idx="0">
                    <c:v>0</c:v>
                  </c:pt>
                  <c:pt idx="1">
                    <c:v>5.702409461633667</c:v>
                  </c:pt>
                  <c:pt idx="2">
                    <c:v>12.83564294897237</c:v>
                  </c:pt>
                  <c:pt idx="3">
                    <c:v>11.96222833640084</c:v>
                  </c:pt>
                  <c:pt idx="4">
                    <c:v>8.285663060745131</c:v>
                  </c:pt>
                  <c:pt idx="5">
                    <c:v>11.679329862306849</c:v>
                  </c:pt>
                  <c:pt idx="6">
                    <c:v>17.1067650498029</c:v>
                  </c:pt>
                  <c:pt idx="7">
                    <c:v>12.219443127131013</c:v>
                  </c:pt>
                  <c:pt idx="8">
                    <c:v>7.417721739411348</c:v>
                  </c:pt>
                  <c:pt idx="9">
                    <c:v>8.156859741887068</c:v>
                  </c:pt>
                </c:numCache>
              </c:numRef>
            </c:minus>
            <c:noEndCap val="0"/>
          </c:errBars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data'!$B$25:$K$25</c:f>
              <c:numCache>
                <c:ptCount val="10"/>
                <c:pt idx="0">
                  <c:v>0</c:v>
                </c:pt>
                <c:pt idx="1">
                  <c:v>-3.039829350239525</c:v>
                </c:pt>
                <c:pt idx="2">
                  <c:v>98.2567821980258</c:v>
                </c:pt>
                <c:pt idx="3">
                  <c:v>119.05076990520823</c:v>
                </c:pt>
                <c:pt idx="4">
                  <c:v>81.84977308460549</c:v>
                </c:pt>
                <c:pt idx="5">
                  <c:v>66.33708085923725</c:v>
                </c:pt>
                <c:pt idx="6">
                  <c:v>154.51443230957526</c:v>
                </c:pt>
                <c:pt idx="7">
                  <c:v>40.743301475086895</c:v>
                </c:pt>
                <c:pt idx="8">
                  <c:v>58.661074434356024</c:v>
                </c:pt>
                <c:pt idx="9">
                  <c:v>61.75246666045743</c:v>
                </c:pt>
              </c:numCache>
            </c:numRef>
          </c:yVal>
          <c:smooth val="1"/>
        </c:ser>
        <c:ser>
          <c:idx val="1"/>
          <c:order val="1"/>
          <c:tx>
            <c:v>C++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'% inc. data'!$B$52:$K$52</c:f>
                <c:numCache>
                  <c:ptCount val="10"/>
                  <c:pt idx="0">
                    <c:v>0</c:v>
                  </c:pt>
                  <c:pt idx="1">
                    <c:v>3.885677318665248</c:v>
                  </c:pt>
                  <c:pt idx="2">
                    <c:v>9.010975117822193</c:v>
                  </c:pt>
                  <c:pt idx="3">
                    <c:v>10.585312829473466</c:v>
                  </c:pt>
                  <c:pt idx="4">
                    <c:v>7.3577765286298655</c:v>
                  </c:pt>
                  <c:pt idx="5">
                    <c:v>14.652302023722612</c:v>
                  </c:pt>
                  <c:pt idx="6">
                    <c:v>11.962272096902412</c:v>
                  </c:pt>
                  <c:pt idx="7">
                    <c:v>12.72630947976616</c:v>
                  </c:pt>
                  <c:pt idx="8">
                    <c:v>9.054677096842328</c:v>
                  </c:pt>
                  <c:pt idx="9">
                    <c:v>7.0418713239981265</c:v>
                  </c:pt>
                </c:numCache>
              </c:numRef>
            </c:plus>
            <c:minus>
              <c:numRef>
                <c:f>'% inc. data'!$B$52:$K$52</c:f>
                <c:numCache>
                  <c:ptCount val="10"/>
                  <c:pt idx="0">
                    <c:v>0</c:v>
                  </c:pt>
                  <c:pt idx="1">
                    <c:v>3.885677318665248</c:v>
                  </c:pt>
                  <c:pt idx="2">
                    <c:v>9.010975117822193</c:v>
                  </c:pt>
                  <c:pt idx="3">
                    <c:v>10.585312829473466</c:v>
                  </c:pt>
                  <c:pt idx="4">
                    <c:v>7.3577765286298655</c:v>
                  </c:pt>
                  <c:pt idx="5">
                    <c:v>14.652302023722612</c:v>
                  </c:pt>
                  <c:pt idx="6">
                    <c:v>11.962272096902412</c:v>
                  </c:pt>
                  <c:pt idx="7">
                    <c:v>12.72630947976616</c:v>
                  </c:pt>
                  <c:pt idx="8">
                    <c:v>9.054677096842328</c:v>
                  </c:pt>
                  <c:pt idx="9">
                    <c:v>7.0418713239981265</c:v>
                  </c:pt>
                </c:numCache>
              </c:numRef>
            </c:minus>
            <c:noEndCap val="0"/>
          </c:errBars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data'!$B$51:$K$51</c:f>
              <c:numCache>
                <c:ptCount val="10"/>
                <c:pt idx="0">
                  <c:v>0</c:v>
                </c:pt>
                <c:pt idx="1">
                  <c:v>-1.997090186900737</c:v>
                </c:pt>
                <c:pt idx="2">
                  <c:v>104.02814649325951</c:v>
                </c:pt>
                <c:pt idx="3">
                  <c:v>102.77171455288905</c:v>
                </c:pt>
                <c:pt idx="4">
                  <c:v>108.89001486726424</c:v>
                </c:pt>
                <c:pt idx="5">
                  <c:v>84.9766697650211</c:v>
                </c:pt>
                <c:pt idx="6">
                  <c:v>187.44755656881264</c:v>
                </c:pt>
                <c:pt idx="7">
                  <c:v>80.20265007277061</c:v>
                </c:pt>
                <c:pt idx="8">
                  <c:v>103.34093122924705</c:v>
                </c:pt>
                <c:pt idx="9">
                  <c:v>65.46007657521139</c:v>
                </c:pt>
              </c:numCache>
            </c:numRef>
          </c:yVal>
          <c:smooth val="1"/>
        </c:ser>
        <c:axId val="14114974"/>
        <c:axId val="59925903"/>
      </c:scatterChart>
      <c:valAx>
        <c:axId val="1411497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9925903"/>
        <c:crosses val="autoZero"/>
        <c:crossBetween val="midCat"/>
        <c:dispUnits/>
      </c:valAx>
      <c:valAx>
        <c:axId val="59925903"/>
        <c:scaling>
          <c:orientation val="minMax"/>
          <c:max val="22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increase (rel. to CO2 at t = 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41149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4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13375"/>
          <c:w val="0.801"/>
          <c:h val="0.7705"/>
        </c:manualLayout>
      </c:layout>
      <c:scatterChart>
        <c:scatterStyle val="smoothMarker"/>
        <c:varyColors val="0"/>
        <c:ser>
          <c:idx val="0"/>
          <c:order val="0"/>
          <c:tx>
            <c:v>C+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'% inc. data'!$B$26:$K$26</c:f>
                <c:numCache>
                  <c:ptCount val="10"/>
                  <c:pt idx="0">
                    <c:v>0</c:v>
                  </c:pt>
                  <c:pt idx="1">
                    <c:v>5.702409461633667</c:v>
                  </c:pt>
                  <c:pt idx="2">
                    <c:v>12.83564294897237</c:v>
                  </c:pt>
                  <c:pt idx="3">
                    <c:v>11.96222833640084</c:v>
                  </c:pt>
                  <c:pt idx="4">
                    <c:v>8.285663060745131</c:v>
                  </c:pt>
                  <c:pt idx="5">
                    <c:v>11.679329862306849</c:v>
                  </c:pt>
                  <c:pt idx="6">
                    <c:v>17.1067650498029</c:v>
                  </c:pt>
                  <c:pt idx="7">
                    <c:v>12.219443127131013</c:v>
                  </c:pt>
                  <c:pt idx="8">
                    <c:v>7.417721739411348</c:v>
                  </c:pt>
                  <c:pt idx="9">
                    <c:v>8.156859741887068</c:v>
                  </c:pt>
                </c:numCache>
              </c:numRef>
            </c:plus>
            <c:minus>
              <c:numRef>
                <c:f>'% inc. data'!$B$26:$K$26</c:f>
                <c:numCache>
                  <c:ptCount val="10"/>
                  <c:pt idx="0">
                    <c:v>0</c:v>
                  </c:pt>
                  <c:pt idx="1">
                    <c:v>5.702409461633667</c:v>
                  </c:pt>
                  <c:pt idx="2">
                    <c:v>12.83564294897237</c:v>
                  </c:pt>
                  <c:pt idx="3">
                    <c:v>11.96222833640084</c:v>
                  </c:pt>
                  <c:pt idx="4">
                    <c:v>8.285663060745131</c:v>
                  </c:pt>
                  <c:pt idx="5">
                    <c:v>11.679329862306849</c:v>
                  </c:pt>
                  <c:pt idx="6">
                    <c:v>17.1067650498029</c:v>
                  </c:pt>
                  <c:pt idx="7">
                    <c:v>12.219443127131013</c:v>
                  </c:pt>
                  <c:pt idx="8">
                    <c:v>7.417721739411348</c:v>
                  </c:pt>
                  <c:pt idx="9">
                    <c:v>8.156859741887068</c:v>
                  </c:pt>
                </c:numCache>
              </c:numRef>
            </c:minus>
            <c:noEndCap val="0"/>
          </c:errBars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data'!$B$25:$K$25</c:f>
              <c:numCache>
                <c:ptCount val="10"/>
                <c:pt idx="0">
                  <c:v>0</c:v>
                </c:pt>
                <c:pt idx="1">
                  <c:v>-3.039829350239525</c:v>
                </c:pt>
                <c:pt idx="2">
                  <c:v>98.2567821980258</c:v>
                </c:pt>
                <c:pt idx="3">
                  <c:v>119.05076990520823</c:v>
                </c:pt>
                <c:pt idx="4">
                  <c:v>81.84977308460549</c:v>
                </c:pt>
                <c:pt idx="5">
                  <c:v>66.33708085923725</c:v>
                </c:pt>
                <c:pt idx="6">
                  <c:v>154.51443230957526</c:v>
                </c:pt>
                <c:pt idx="7">
                  <c:v>40.743301475086895</c:v>
                </c:pt>
                <c:pt idx="8">
                  <c:v>58.661074434356024</c:v>
                </c:pt>
                <c:pt idx="9">
                  <c:v>61.75246666045743</c:v>
                </c:pt>
              </c:numCache>
            </c:numRef>
          </c:yVal>
          <c:smooth val="1"/>
        </c:ser>
        <c:ser>
          <c:idx val="1"/>
          <c:order val="1"/>
          <c:tx>
            <c:v>C++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'% inc. data'!$B$52:$K$52</c:f>
                <c:numCache>
                  <c:ptCount val="10"/>
                  <c:pt idx="0">
                    <c:v>0</c:v>
                  </c:pt>
                  <c:pt idx="1">
                    <c:v>3.885677318665248</c:v>
                  </c:pt>
                  <c:pt idx="2">
                    <c:v>9.010975117822193</c:v>
                  </c:pt>
                  <c:pt idx="3">
                    <c:v>10.585312829473466</c:v>
                  </c:pt>
                  <c:pt idx="4">
                    <c:v>7.3577765286298655</c:v>
                  </c:pt>
                  <c:pt idx="5">
                    <c:v>14.652302023722612</c:v>
                  </c:pt>
                  <c:pt idx="6">
                    <c:v>11.962272096902412</c:v>
                  </c:pt>
                  <c:pt idx="7">
                    <c:v>12.72630947976616</c:v>
                  </c:pt>
                  <c:pt idx="8">
                    <c:v>9.054677096842328</c:v>
                  </c:pt>
                  <c:pt idx="9">
                    <c:v>7.0418713239981265</c:v>
                  </c:pt>
                </c:numCache>
              </c:numRef>
            </c:plus>
            <c:minus>
              <c:numRef>
                <c:f>'% inc. data'!$B$52:$K$52</c:f>
                <c:numCache>
                  <c:ptCount val="10"/>
                  <c:pt idx="0">
                    <c:v>0</c:v>
                  </c:pt>
                  <c:pt idx="1">
                    <c:v>3.885677318665248</c:v>
                  </c:pt>
                  <c:pt idx="2">
                    <c:v>9.010975117822193</c:v>
                  </c:pt>
                  <c:pt idx="3">
                    <c:v>10.585312829473466</c:v>
                  </c:pt>
                  <c:pt idx="4">
                    <c:v>7.3577765286298655</c:v>
                  </c:pt>
                  <c:pt idx="5">
                    <c:v>14.652302023722612</c:v>
                  </c:pt>
                  <c:pt idx="6">
                    <c:v>11.962272096902412</c:v>
                  </c:pt>
                  <c:pt idx="7">
                    <c:v>12.72630947976616</c:v>
                  </c:pt>
                  <c:pt idx="8">
                    <c:v>9.054677096842328</c:v>
                  </c:pt>
                  <c:pt idx="9">
                    <c:v>7.0418713239981265</c:v>
                  </c:pt>
                </c:numCache>
              </c:numRef>
            </c:minus>
            <c:noEndCap val="0"/>
          </c:errBars>
          <c:xVal>
            <c:numRef>
              <c:f>'%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'% inc. data'!$B$51:$K$51</c:f>
              <c:numCache>
                <c:ptCount val="10"/>
                <c:pt idx="0">
                  <c:v>0</c:v>
                </c:pt>
                <c:pt idx="1">
                  <c:v>-1.997090186900737</c:v>
                </c:pt>
                <c:pt idx="2">
                  <c:v>104.02814649325951</c:v>
                </c:pt>
                <c:pt idx="3">
                  <c:v>102.77171455288905</c:v>
                </c:pt>
                <c:pt idx="4">
                  <c:v>108.89001486726424</c:v>
                </c:pt>
                <c:pt idx="5">
                  <c:v>84.9766697650211</c:v>
                </c:pt>
                <c:pt idx="6">
                  <c:v>187.44755656881264</c:v>
                </c:pt>
                <c:pt idx="7">
                  <c:v>80.20265007277061</c:v>
                </c:pt>
                <c:pt idx="8">
                  <c:v>103.34093122924705</c:v>
                </c:pt>
                <c:pt idx="9">
                  <c:v>65.46007657521139</c:v>
                </c:pt>
              </c:numCache>
            </c:numRef>
          </c:yVal>
          <c:smooth val="1"/>
        </c:ser>
        <c:axId val="2462216"/>
        <c:axId val="22159945"/>
      </c:scatterChart>
      <c:valAx>
        <c:axId val="2462216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59945"/>
        <c:crosses val="autoZero"/>
        <c:crossBetween val="midCat"/>
        <c:dispUnits/>
      </c:valAx>
      <c:valAx>
        <c:axId val="22159945"/>
        <c:scaling>
          <c:orientation val="minMax"/>
          <c:max val="22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increase (rel. to CO2 at t = 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22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4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Wedge Field resp. % inc.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C+ (150g)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('% inc. data'!$B$26:$G$26,'% inc. data'!$I$26:$K$26)</c:f>
                <c:numCache>
                  <c:ptCount val="9"/>
                  <c:pt idx="0">
                    <c:v>0</c:v>
                  </c:pt>
                  <c:pt idx="1">
                    <c:v>5.702409461633667</c:v>
                  </c:pt>
                  <c:pt idx="2">
                    <c:v>12.83564294897237</c:v>
                  </c:pt>
                  <c:pt idx="3">
                    <c:v>11.96222833640084</c:v>
                  </c:pt>
                  <c:pt idx="4">
                    <c:v>8.285663060745131</c:v>
                  </c:pt>
                  <c:pt idx="5">
                    <c:v>11.679329862306849</c:v>
                  </c:pt>
                  <c:pt idx="6">
                    <c:v>12.219443127131013</c:v>
                  </c:pt>
                  <c:pt idx="7">
                    <c:v>7.417721739411348</c:v>
                  </c:pt>
                  <c:pt idx="8">
                    <c:v>8.156859741887068</c:v>
                  </c:pt>
                </c:numCache>
              </c:numRef>
            </c:plus>
            <c:minus>
              <c:numRef>
                <c:f>('% inc. data'!$B$26:$G$26,'% inc. data'!$I$26:$K$26)</c:f>
                <c:numCache>
                  <c:ptCount val="9"/>
                  <c:pt idx="0">
                    <c:v>0</c:v>
                  </c:pt>
                  <c:pt idx="1">
                    <c:v>5.702409461633667</c:v>
                  </c:pt>
                  <c:pt idx="2">
                    <c:v>12.83564294897237</c:v>
                  </c:pt>
                  <c:pt idx="3">
                    <c:v>11.96222833640084</c:v>
                  </c:pt>
                  <c:pt idx="4">
                    <c:v>8.285663060745131</c:v>
                  </c:pt>
                  <c:pt idx="5">
                    <c:v>11.679329862306849</c:v>
                  </c:pt>
                  <c:pt idx="6">
                    <c:v>12.219443127131013</c:v>
                  </c:pt>
                  <c:pt idx="7">
                    <c:v>7.417721739411348</c:v>
                  </c:pt>
                  <c:pt idx="8">
                    <c:v>8.156859741887068</c:v>
                  </c:pt>
                </c:numCache>
              </c:numRef>
            </c:minus>
            <c:noEndCap val="0"/>
          </c:errBars>
          <c:xVal>
            <c:numRef>
              <c:f>('% inc. data'!$B$5:$G$5,'% inc. data'!$I$5:$K$5)</c:f>
              <c:numCache>
                <c:ptCount val="9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72</c:v>
                </c:pt>
                <c:pt idx="7">
                  <c:v>108</c:v>
                </c:pt>
                <c:pt idx="8">
                  <c:v>195</c:v>
                </c:pt>
              </c:numCache>
            </c:numRef>
          </c:xVal>
          <c:yVal>
            <c:numRef>
              <c:f>('% inc. data'!$B$25:$G$25,'% inc. data'!$I$25:$K$25)</c:f>
              <c:numCache>
                <c:ptCount val="9"/>
                <c:pt idx="0">
                  <c:v>0</c:v>
                </c:pt>
                <c:pt idx="1">
                  <c:v>-3.039829350239525</c:v>
                </c:pt>
                <c:pt idx="2">
                  <c:v>98.2567821980258</c:v>
                </c:pt>
                <c:pt idx="3">
                  <c:v>119.05076990520823</c:v>
                </c:pt>
                <c:pt idx="4">
                  <c:v>81.84977308460549</c:v>
                </c:pt>
                <c:pt idx="5">
                  <c:v>66.33708085923725</c:v>
                </c:pt>
                <c:pt idx="6">
                  <c:v>40.743301475086895</c:v>
                </c:pt>
                <c:pt idx="7">
                  <c:v>58.661074434356024</c:v>
                </c:pt>
                <c:pt idx="8">
                  <c:v>61.75246666045743</c:v>
                </c:pt>
              </c:numCache>
            </c:numRef>
          </c:yVal>
          <c:smooth val="1"/>
        </c:ser>
        <c:ser>
          <c:idx val="1"/>
          <c:order val="1"/>
          <c:tx>
            <c:v>C++ (225g)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('% inc. data'!$B$52:$G$52,'% inc. data'!$I$52:$K$52)</c:f>
                <c:numCache>
                  <c:ptCount val="9"/>
                  <c:pt idx="0">
                    <c:v>0</c:v>
                  </c:pt>
                  <c:pt idx="1">
                    <c:v>3.885677318665248</c:v>
                  </c:pt>
                  <c:pt idx="2">
                    <c:v>9.010975117822193</c:v>
                  </c:pt>
                  <c:pt idx="3">
                    <c:v>10.585312829473466</c:v>
                  </c:pt>
                  <c:pt idx="4">
                    <c:v>7.3577765286298655</c:v>
                  </c:pt>
                  <c:pt idx="5">
                    <c:v>14.652302023722612</c:v>
                  </c:pt>
                  <c:pt idx="6">
                    <c:v>12.72630947976616</c:v>
                  </c:pt>
                  <c:pt idx="7">
                    <c:v>9.054677096842328</c:v>
                  </c:pt>
                  <c:pt idx="8">
                    <c:v>7.0418713239981265</c:v>
                  </c:pt>
                </c:numCache>
              </c:numRef>
            </c:plus>
            <c:minus>
              <c:numRef>
                <c:f>('% inc. data'!$B$52:$G$52,'% inc. data'!$I$52:$K$52)</c:f>
                <c:numCache>
                  <c:ptCount val="9"/>
                  <c:pt idx="0">
                    <c:v>0</c:v>
                  </c:pt>
                  <c:pt idx="1">
                    <c:v>3.885677318665248</c:v>
                  </c:pt>
                  <c:pt idx="2">
                    <c:v>9.010975117822193</c:v>
                  </c:pt>
                  <c:pt idx="3">
                    <c:v>10.585312829473466</c:v>
                  </c:pt>
                  <c:pt idx="4">
                    <c:v>7.3577765286298655</c:v>
                  </c:pt>
                  <c:pt idx="5">
                    <c:v>14.652302023722612</c:v>
                  </c:pt>
                  <c:pt idx="6">
                    <c:v>12.72630947976616</c:v>
                  </c:pt>
                  <c:pt idx="7">
                    <c:v>9.054677096842328</c:v>
                  </c:pt>
                  <c:pt idx="8">
                    <c:v>7.0418713239981265</c:v>
                  </c:pt>
                </c:numCache>
              </c:numRef>
            </c:minus>
            <c:noEndCap val="0"/>
          </c:errBars>
          <c:xVal>
            <c:numRef>
              <c:f>('% inc. data'!$B$31:$G$31,'% inc. data'!$I$31:$K$31)</c:f>
              <c:numCache>
                <c:ptCount val="9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72</c:v>
                </c:pt>
                <c:pt idx="7">
                  <c:v>108</c:v>
                </c:pt>
                <c:pt idx="8">
                  <c:v>195</c:v>
                </c:pt>
              </c:numCache>
            </c:numRef>
          </c:xVal>
          <c:yVal>
            <c:numRef>
              <c:f>('% inc. data'!$B$51:$G$51,'% inc. data'!$I$51:$K$51)</c:f>
              <c:numCache>
                <c:ptCount val="9"/>
                <c:pt idx="0">
                  <c:v>0</c:v>
                </c:pt>
                <c:pt idx="1">
                  <c:v>-1.997090186900737</c:v>
                </c:pt>
                <c:pt idx="2">
                  <c:v>104.02814649325951</c:v>
                </c:pt>
                <c:pt idx="3">
                  <c:v>102.77171455288905</c:v>
                </c:pt>
                <c:pt idx="4">
                  <c:v>108.89001486726424</c:v>
                </c:pt>
                <c:pt idx="5">
                  <c:v>84.9766697650211</c:v>
                </c:pt>
                <c:pt idx="6">
                  <c:v>80.20265007277061</c:v>
                </c:pt>
                <c:pt idx="7">
                  <c:v>103.34093122924705</c:v>
                </c:pt>
                <c:pt idx="8">
                  <c:v>65.46007657521139</c:v>
                </c:pt>
              </c:numCache>
            </c:numRef>
          </c:yVal>
          <c:smooth val="1"/>
        </c:ser>
        <c:axId val="65221778"/>
        <c:axId val="50125091"/>
      </c:scatterChart>
      <c:valAx>
        <c:axId val="6522177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25091"/>
        <c:crosses val="autoZero"/>
        <c:crossBetween val="midCat"/>
        <c:dispUnits/>
      </c:valAx>
      <c:valAx>
        <c:axId val="50125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inc. (rel. to init. resp. at t=0)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217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respiration in Wedge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C+ (150g/m2)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tally!$C$39:$L$39</c:f>
                <c:numCache>
                  <c:ptCount val="10"/>
                  <c:pt idx="0">
                    <c:v>1.0169928640834764</c:v>
                  </c:pt>
                  <c:pt idx="1">
                    <c:v>1.0662030242354816</c:v>
                  </c:pt>
                  <c:pt idx="2">
                    <c:v>1.578837802494087</c:v>
                  </c:pt>
                  <c:pt idx="3">
                    <c:v>1.6110026783434073</c:v>
                  </c:pt>
                  <c:pt idx="4">
                    <c:v>1.3840739584160722</c:v>
                  </c:pt>
                  <c:pt idx="5">
                    <c:v>1.5214538138960796</c:v>
                  </c:pt>
                  <c:pt idx="6">
                    <c:v>1.6654613542900805</c:v>
                  </c:pt>
                  <c:pt idx="7">
                    <c:v>1.3145294812980217</c:v>
                  </c:pt>
                  <c:pt idx="8">
                    <c:v>1.4756701065531173</c:v>
                  </c:pt>
                  <c:pt idx="9">
                    <c:v>1.5017594619250714</c:v>
                  </c:pt>
                </c:numCache>
              </c:numRef>
            </c:plus>
            <c:minus>
              <c:numRef>
                <c:f>tally!$C$39:$L$39</c:f>
                <c:numCache>
                  <c:ptCount val="10"/>
                  <c:pt idx="0">
                    <c:v>1.0169928640834764</c:v>
                  </c:pt>
                  <c:pt idx="1">
                    <c:v>1.0662030242354816</c:v>
                  </c:pt>
                  <c:pt idx="2">
                    <c:v>1.578837802494087</c:v>
                  </c:pt>
                  <c:pt idx="3">
                    <c:v>1.6110026783434073</c:v>
                  </c:pt>
                  <c:pt idx="4">
                    <c:v>1.3840739584160722</c:v>
                  </c:pt>
                  <c:pt idx="5">
                    <c:v>1.5214538138960796</c:v>
                  </c:pt>
                  <c:pt idx="6">
                    <c:v>1.6654613542900805</c:v>
                  </c:pt>
                  <c:pt idx="7">
                    <c:v>1.3145294812980217</c:v>
                  </c:pt>
                  <c:pt idx="8">
                    <c:v>1.4756701065531173</c:v>
                  </c:pt>
                  <c:pt idx="9">
                    <c:v>1.5017594619250714</c:v>
                  </c:pt>
                </c:numCache>
              </c:numRef>
            </c:minus>
            <c:noEndCap val="0"/>
          </c:errBars>
          <c:xVal>
            <c:numRef>
              <c:f>tally!$C$28:$L$28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tally!$C$38:$L$38</c:f>
              <c:numCache>
                <c:ptCount val="10"/>
                <c:pt idx="0">
                  <c:v>4.757037037037036</c:v>
                </c:pt>
                <c:pt idx="1">
                  <c:v>4.591111111111112</c:v>
                </c:pt>
                <c:pt idx="2">
                  <c:v>9.181481481481482</c:v>
                </c:pt>
                <c:pt idx="3">
                  <c:v>10.143333333333334</c:v>
                </c:pt>
                <c:pt idx="4">
                  <c:v>8.460242302142301</c:v>
                </c:pt>
                <c:pt idx="5">
                  <c:v>7.752962962962964</c:v>
                </c:pt>
                <c:pt idx="6">
                  <c:v>11.66037037037037</c:v>
                </c:pt>
                <c:pt idx="7">
                  <c:v>6.544074074074074</c:v>
                </c:pt>
                <c:pt idx="8">
                  <c:v>7.46037037037037</c:v>
                </c:pt>
                <c:pt idx="9">
                  <c:v>7.611111111111111</c:v>
                </c:pt>
              </c:numCache>
            </c:numRef>
          </c:yVal>
          <c:smooth val="1"/>
        </c:ser>
        <c:ser>
          <c:idx val="1"/>
          <c:order val="1"/>
          <c:tx>
            <c:v>C++ (225g/m2)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tally!$C$53:$L$53</c:f>
                <c:numCache>
                  <c:ptCount val="10"/>
                  <c:pt idx="0">
                    <c:v>0.4581101963382019</c:v>
                  </c:pt>
                  <c:pt idx="1">
                    <c:v>0.32601445556915826</c:v>
                  </c:pt>
                  <c:pt idx="2">
                    <c:v>0.9179610390075386</c:v>
                  </c:pt>
                  <c:pt idx="3">
                    <c:v>0.8746990860196858</c:v>
                  </c:pt>
                  <c:pt idx="4">
                    <c:v>1.0652400919759561</c:v>
                  </c:pt>
                  <c:pt idx="5">
                    <c:v>0.48225393876467887</c:v>
                  </c:pt>
                  <c:pt idx="6">
                    <c:v>1.1775799100037525</c:v>
                  </c:pt>
                  <c:pt idx="7">
                    <c:v>1.048031190307493</c:v>
                  </c:pt>
                  <c:pt idx="8">
                    <c:v>0.9311901005859942</c:v>
                  </c:pt>
                  <c:pt idx="9">
                    <c:v>0.6677465790456445</c:v>
                  </c:pt>
                </c:numCache>
              </c:numRef>
            </c:plus>
            <c:minus>
              <c:numRef>
                <c:f>tally!$C$53:$L$53</c:f>
                <c:numCache>
                  <c:ptCount val="10"/>
                  <c:pt idx="0">
                    <c:v>0.4581101963382019</c:v>
                  </c:pt>
                  <c:pt idx="1">
                    <c:v>0.32601445556915826</c:v>
                  </c:pt>
                  <c:pt idx="2">
                    <c:v>0.9179610390075386</c:v>
                  </c:pt>
                  <c:pt idx="3">
                    <c:v>0.8746990860196858</c:v>
                  </c:pt>
                  <c:pt idx="4">
                    <c:v>1.0652400919759561</c:v>
                  </c:pt>
                  <c:pt idx="5">
                    <c:v>0.48225393876467887</c:v>
                  </c:pt>
                  <c:pt idx="6">
                    <c:v>1.1775799100037525</c:v>
                  </c:pt>
                  <c:pt idx="7">
                    <c:v>1.048031190307493</c:v>
                  </c:pt>
                  <c:pt idx="8">
                    <c:v>0.9311901005859942</c:v>
                  </c:pt>
                  <c:pt idx="9">
                    <c:v>0.6677465790456445</c:v>
                  </c:pt>
                </c:numCache>
              </c:numRef>
            </c:minus>
            <c:noEndCap val="0"/>
          </c:errBars>
          <c:xVal>
            <c:numRef>
              <c:f>tally!$C$42:$L$42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tally!$C$52:$L$52</c:f>
              <c:numCache>
                <c:ptCount val="10"/>
                <c:pt idx="0">
                  <c:v>4.113703703703703</c:v>
                </c:pt>
                <c:pt idx="1">
                  <c:v>3.905925925925926</c:v>
                </c:pt>
                <c:pt idx="2">
                  <c:v>8.26</c:v>
                </c:pt>
                <c:pt idx="3">
                  <c:v>8.141851851851852</c:v>
                </c:pt>
                <c:pt idx="4">
                  <c:v>8.612045336885338</c:v>
                </c:pt>
                <c:pt idx="5">
                  <c:v>7.154814814814815</c:v>
                </c:pt>
                <c:pt idx="6">
                  <c:v>11.573333333333332</c:v>
                </c:pt>
                <c:pt idx="7">
                  <c:v>7.440740740740741</c:v>
                </c:pt>
                <c:pt idx="8">
                  <c:v>8.243148148148148</c:v>
                </c:pt>
                <c:pt idx="9">
                  <c:v>6.6755555555555555</c:v>
                </c:pt>
              </c:numCache>
            </c:numRef>
          </c:yVal>
          <c:smooth val="1"/>
        </c:ser>
        <c:axId val="48472636"/>
        <c:axId val="33600541"/>
      </c:scatterChart>
      <c:valAx>
        <c:axId val="48472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00541"/>
        <c:crosses val="autoZero"/>
        <c:crossBetween val="midCat"/>
        <c:dispUnits/>
      </c:valAx>
      <c:valAx>
        <c:axId val="3360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respiration (umol CO2/m2*s)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726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Wedge Field Resp. (regroup)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C+ 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(tally!$C$65:$H$65,tally!$J$65:$L$65)</c:f>
                <c:numCache>
                  <c:ptCount val="9"/>
                  <c:pt idx="0">
                    <c:v>0.17712466837837043</c:v>
                  </c:pt>
                  <c:pt idx="1">
                    <c:v>0.3575543859175672</c:v>
                  </c:pt>
                  <c:pt idx="2">
                    <c:v>0.2153265177800047</c:v>
                  </c:pt>
                  <c:pt idx="3">
                    <c:v>0.3330512695489213</c:v>
                  </c:pt>
                  <c:pt idx="4">
                    <c:v>0.07497588911088807</c:v>
                  </c:pt>
                  <c:pt idx="5">
                    <c:v>0.28608953532455994</c:v>
                  </c:pt>
                  <c:pt idx="6">
                    <c:v>0.6338638129230397</c:v>
                  </c:pt>
                  <c:pt idx="7">
                    <c:v>0.23623003540961765</c:v>
                  </c:pt>
                  <c:pt idx="8">
                    <c:v>0.33164119109306733</c:v>
                  </c:pt>
                </c:numCache>
              </c:numRef>
            </c:plus>
            <c:minus>
              <c:numRef>
                <c:f>(tally!$C$65:$H$65,tally!$J$65:$L$65)</c:f>
                <c:numCache>
                  <c:ptCount val="9"/>
                  <c:pt idx="0">
                    <c:v>0.17712466837837043</c:v>
                  </c:pt>
                  <c:pt idx="1">
                    <c:v>0.3575543859175672</c:v>
                  </c:pt>
                  <c:pt idx="2">
                    <c:v>0.2153265177800047</c:v>
                  </c:pt>
                  <c:pt idx="3">
                    <c:v>0.3330512695489213</c:v>
                  </c:pt>
                  <c:pt idx="4">
                    <c:v>0.07497588911088807</c:v>
                  </c:pt>
                  <c:pt idx="5">
                    <c:v>0.28608953532455994</c:v>
                  </c:pt>
                  <c:pt idx="6">
                    <c:v>0.6338638129230397</c:v>
                  </c:pt>
                  <c:pt idx="7">
                    <c:v>0.23623003540961765</c:v>
                  </c:pt>
                  <c:pt idx="8">
                    <c:v>0.33164119109306733</c:v>
                  </c:pt>
                </c:numCache>
              </c:numRef>
            </c:minus>
            <c:noEndCap val="0"/>
          </c:errBars>
          <c:xVal>
            <c:numRef>
              <c:f>(tally!$C$58:$H$58,tally!$J$58:$L$58)</c:f>
              <c:numCache>
                <c:ptCount val="9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72</c:v>
                </c:pt>
                <c:pt idx="7">
                  <c:v>108</c:v>
                </c:pt>
                <c:pt idx="8">
                  <c:v>195</c:v>
                </c:pt>
              </c:numCache>
            </c:numRef>
          </c:xVal>
          <c:yVal>
            <c:numRef>
              <c:f>(tally!$C$64:$H$64,tally!$J$64:$L$64)</c:f>
              <c:numCache>
                <c:ptCount val="9"/>
                <c:pt idx="0">
                  <c:v>3.8383333333333334</c:v>
                </c:pt>
                <c:pt idx="1">
                  <c:v>3.6825</c:v>
                </c:pt>
                <c:pt idx="2">
                  <c:v>6.915833333333333</c:v>
                </c:pt>
                <c:pt idx="3">
                  <c:v>7.778333333333333</c:v>
                </c:pt>
                <c:pt idx="4">
                  <c:v>6.472918426573426</c:v>
                </c:pt>
                <c:pt idx="5">
                  <c:v>5.838333333333333</c:v>
                </c:pt>
                <c:pt idx="6">
                  <c:v>4.876666666666666</c:v>
                </c:pt>
                <c:pt idx="7">
                  <c:v>5.825</c:v>
                </c:pt>
                <c:pt idx="8">
                  <c:v>6.0825000000000005</c:v>
                </c:pt>
              </c:numCache>
            </c:numRef>
          </c:yVal>
          <c:smooth val="1"/>
        </c:ser>
        <c:ser>
          <c:idx val="1"/>
          <c:order val="1"/>
          <c:tx>
            <c:v>C+ high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(tally!$C$73:$H$73,tally!$J$73:$L$73)</c:f>
                <c:numCache>
                  <c:ptCount val="9"/>
                  <c:pt idx="0">
                    <c:v>0.345075139428869</c:v>
                  </c:pt>
                  <c:pt idx="1">
                    <c:v>0.4747357939676292</c:v>
                  </c:pt>
                  <c:pt idx="2">
                    <c:v>0.5424575422880485</c:v>
                  </c:pt>
                  <c:pt idx="3">
                    <c:v>0.7363385392904868</c:v>
                  </c:pt>
                  <c:pt idx="4">
                    <c:v>0.5164781747129576</c:v>
                  </c:pt>
                  <c:pt idx="5">
                    <c:v>0.9404838933781394</c:v>
                  </c:pt>
                  <c:pt idx="6">
                    <c:v>1.030845908483435</c:v>
                  </c:pt>
                  <c:pt idx="7">
                    <c:v>0.7434634913450442</c:v>
                  </c:pt>
                  <c:pt idx="8">
                    <c:v>0.975635002143431</c:v>
                  </c:pt>
                </c:numCache>
              </c:numRef>
            </c:plus>
            <c:minus>
              <c:numRef>
                <c:f>(tally!$C$73:$H$73,tally!$J$73:$L$73)</c:f>
                <c:numCache>
                  <c:ptCount val="9"/>
                  <c:pt idx="0">
                    <c:v>0.345075139428869</c:v>
                  </c:pt>
                  <c:pt idx="1">
                    <c:v>0.4747357939676292</c:v>
                  </c:pt>
                  <c:pt idx="2">
                    <c:v>0.5424575422880485</c:v>
                  </c:pt>
                  <c:pt idx="3">
                    <c:v>0.7363385392904868</c:v>
                  </c:pt>
                  <c:pt idx="4">
                    <c:v>0.5164781747129576</c:v>
                  </c:pt>
                  <c:pt idx="5">
                    <c:v>0.9404838933781394</c:v>
                  </c:pt>
                  <c:pt idx="6">
                    <c:v>1.030845908483435</c:v>
                  </c:pt>
                  <c:pt idx="7">
                    <c:v>0.7434634913450442</c:v>
                  </c:pt>
                  <c:pt idx="8">
                    <c:v>0.975635002143431</c:v>
                  </c:pt>
                </c:numCache>
              </c:numRef>
            </c:minus>
            <c:noEndCap val="0"/>
          </c:errBars>
          <c:xVal>
            <c:numRef>
              <c:f>(tally!$C$58:$H$58,tally!$J$58:$L$58)</c:f>
              <c:numCache>
                <c:ptCount val="9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72</c:v>
                </c:pt>
                <c:pt idx="7">
                  <c:v>108</c:v>
                </c:pt>
                <c:pt idx="8">
                  <c:v>195</c:v>
                </c:pt>
              </c:numCache>
            </c:numRef>
          </c:xVal>
          <c:yVal>
            <c:numRef>
              <c:f>(tally!$C$72:$H$72,tally!$J$72:$L$72)</c:f>
              <c:numCache>
                <c:ptCount val="9"/>
                <c:pt idx="0">
                  <c:v>4.571666666666666</c:v>
                </c:pt>
                <c:pt idx="1">
                  <c:v>4.393333333333333</c:v>
                </c:pt>
                <c:pt idx="2">
                  <c:v>10.024999999999999</c:v>
                </c:pt>
                <c:pt idx="3">
                  <c:v>11.193333333333333</c:v>
                </c:pt>
                <c:pt idx="4">
                  <c:v>9.205373051948051</c:v>
                </c:pt>
                <c:pt idx="5">
                  <c:v>8.3475</c:v>
                </c:pt>
                <c:pt idx="6">
                  <c:v>7.4375</c:v>
                </c:pt>
                <c:pt idx="7">
                  <c:v>7.635</c:v>
                </c:pt>
                <c:pt idx="8">
                  <c:v>7.725833333333332</c:v>
                </c:pt>
              </c:numCache>
            </c:numRef>
          </c:yVal>
          <c:smooth val="1"/>
        </c:ser>
        <c:ser>
          <c:idx val="2"/>
          <c:order val="2"/>
          <c:tx>
            <c:v>C+ v. high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(tally!$C$58:$H$58,tally!$J$58:$L$58)</c:f>
              <c:numCache>
                <c:ptCount val="9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72</c:v>
                </c:pt>
                <c:pt idx="7">
                  <c:v>108</c:v>
                </c:pt>
                <c:pt idx="8">
                  <c:v>195</c:v>
                </c:pt>
              </c:numCache>
            </c:numRef>
          </c:xVal>
          <c:yVal>
            <c:numRef>
              <c:f>(tally!$C$76:$H$76,tally!$J$76:$L$76)</c:f>
              <c:numCache>
                <c:ptCount val="9"/>
                <c:pt idx="0">
                  <c:v>9.173333333333334</c:v>
                </c:pt>
                <c:pt idx="1">
                  <c:v>9.016666666666667</c:v>
                </c:pt>
                <c:pt idx="2">
                  <c:v>14.87</c:v>
                </c:pt>
                <c:pt idx="3">
                  <c:v>15.403333333333334</c:v>
                </c:pt>
                <c:pt idx="4">
                  <c:v>13.429014805194806</c:v>
                </c:pt>
                <c:pt idx="5">
                  <c:v>13.033333333333333</c:v>
                </c:pt>
                <c:pt idx="6">
                  <c:v>9.64</c:v>
                </c:pt>
                <c:pt idx="7">
                  <c:v>13.303333333333333</c:v>
                </c:pt>
                <c:pt idx="8">
                  <c:v>13.266666666666666</c:v>
                </c:pt>
              </c:numCache>
            </c:numRef>
          </c:yVal>
          <c:smooth val="1"/>
        </c:ser>
        <c:ser>
          <c:idx val="3"/>
          <c:order val="3"/>
          <c:tx>
            <c:v>C++ 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(tally!$C$84:$H$84,tally!$J$84:$L$84)</c:f>
                <c:numCache>
                  <c:ptCount val="9"/>
                  <c:pt idx="0">
                    <c:v>0.34344759425565896</c:v>
                  </c:pt>
                  <c:pt idx="1">
                    <c:v>0.4073636445350631</c:v>
                  </c:pt>
                  <c:pt idx="2">
                    <c:v>0.3598028652635363</c:v>
                  </c:pt>
                  <c:pt idx="3">
                    <c:v>0.3862075219360664</c:v>
                  </c:pt>
                  <c:pt idx="4">
                    <c:v>0.37081550761275556</c:v>
                  </c:pt>
                  <c:pt idx="5">
                    <c:v>0.6646337058583195</c:v>
                  </c:pt>
                  <c:pt idx="6">
                    <c:v>0.1998071987358469</c:v>
                  </c:pt>
                  <c:pt idx="7">
                    <c:v>0.25246561922148875</c:v>
                  </c:pt>
                  <c:pt idx="8">
                    <c:v>0.6569604179406405</c:v>
                  </c:pt>
                </c:numCache>
              </c:numRef>
            </c:plus>
            <c:minus>
              <c:numRef>
                <c:f>(tally!$C$84:$H$84,tally!$J$84:$L$84)</c:f>
                <c:numCache>
                  <c:ptCount val="9"/>
                  <c:pt idx="0">
                    <c:v>0.34344759425565896</c:v>
                  </c:pt>
                  <c:pt idx="1">
                    <c:v>0.4073636445350631</c:v>
                  </c:pt>
                  <c:pt idx="2">
                    <c:v>0.3598028652635363</c:v>
                  </c:pt>
                  <c:pt idx="3">
                    <c:v>0.3862075219360664</c:v>
                  </c:pt>
                  <c:pt idx="4">
                    <c:v>0.37081550761275556</c:v>
                  </c:pt>
                  <c:pt idx="5">
                    <c:v>0.6646337058583195</c:v>
                  </c:pt>
                  <c:pt idx="6">
                    <c:v>0.1998071987358469</c:v>
                  </c:pt>
                  <c:pt idx="7">
                    <c:v>0.25246561922148875</c:v>
                  </c:pt>
                  <c:pt idx="8">
                    <c:v>0.6569604179406405</c:v>
                  </c:pt>
                </c:numCache>
              </c:numRef>
            </c:minus>
            <c:noEndCap val="0"/>
          </c:errBars>
          <c:xVal>
            <c:numRef>
              <c:f>(tally!$C$58:$H$58,tally!$J$58:$L$58)</c:f>
              <c:numCache>
                <c:ptCount val="9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72</c:v>
                </c:pt>
                <c:pt idx="7">
                  <c:v>108</c:v>
                </c:pt>
                <c:pt idx="8">
                  <c:v>195</c:v>
                </c:pt>
              </c:numCache>
            </c:numRef>
          </c:xVal>
          <c:yVal>
            <c:numRef>
              <c:f>(tally!$C$83:$H$83,tally!$J$83:$L$83)</c:f>
              <c:numCache>
                <c:ptCount val="9"/>
                <c:pt idx="0">
                  <c:v>2.7958333333333334</c:v>
                </c:pt>
                <c:pt idx="1">
                  <c:v>3.0775</c:v>
                </c:pt>
                <c:pt idx="2">
                  <c:v>5.669166666666667</c:v>
                </c:pt>
                <c:pt idx="3">
                  <c:v>5.770833333333334</c:v>
                </c:pt>
                <c:pt idx="4">
                  <c:v>5.498231868131868</c:v>
                </c:pt>
                <c:pt idx="5">
                  <c:v>5.9816666666666665</c:v>
                </c:pt>
                <c:pt idx="6">
                  <c:v>4.365833333333334</c:v>
                </c:pt>
                <c:pt idx="7">
                  <c:v>5.663333333333333</c:v>
                </c:pt>
                <c:pt idx="8">
                  <c:v>4.8125</c:v>
                </c:pt>
              </c:numCache>
            </c:numRef>
          </c:yVal>
          <c:smooth val="1"/>
        </c:ser>
        <c:ser>
          <c:idx val="4"/>
          <c:order val="4"/>
          <c:tx>
            <c:v>C++ high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(tally!$C$93:$H$93,tally!$J$93:$L$93)</c:f>
                <c:numCache>
                  <c:ptCount val="9"/>
                  <c:pt idx="0">
                    <c:v>0.24392302975415203</c:v>
                  </c:pt>
                  <c:pt idx="1">
                    <c:v>0.18972670403035205</c:v>
                  </c:pt>
                  <c:pt idx="2">
                    <c:v>0.7344411329560581</c:v>
                  </c:pt>
                  <c:pt idx="3">
                    <c:v>0.8006487647179961</c:v>
                  </c:pt>
                  <c:pt idx="4">
                    <c:v>0.7155755682178813</c:v>
                  </c:pt>
                  <c:pt idx="5">
                    <c:v>0.2770298820624772</c:v>
                  </c:pt>
                  <c:pt idx="6">
                    <c:v>0.725503962773461</c:v>
                  </c:pt>
                  <c:pt idx="7">
                    <c:v>0.8291023258118809</c:v>
                  </c:pt>
                  <c:pt idx="8">
                    <c:v>0.3109312178315659</c:v>
                  </c:pt>
                </c:numCache>
              </c:numRef>
            </c:plus>
            <c:minus>
              <c:numRef>
                <c:f>(tally!$C$93:$H$93,tally!$J$93:$L$93)</c:f>
                <c:numCache>
                  <c:ptCount val="9"/>
                  <c:pt idx="0">
                    <c:v>0.24392302975415203</c:v>
                  </c:pt>
                  <c:pt idx="1">
                    <c:v>0.18972670403035205</c:v>
                  </c:pt>
                  <c:pt idx="2">
                    <c:v>0.7344411329560581</c:v>
                  </c:pt>
                  <c:pt idx="3">
                    <c:v>0.8006487647179961</c:v>
                  </c:pt>
                  <c:pt idx="4">
                    <c:v>0.7155755682178813</c:v>
                  </c:pt>
                  <c:pt idx="5">
                    <c:v>0.2770298820624772</c:v>
                  </c:pt>
                  <c:pt idx="6">
                    <c:v>0.725503962773461</c:v>
                  </c:pt>
                  <c:pt idx="7">
                    <c:v>0.8291023258118809</c:v>
                  </c:pt>
                  <c:pt idx="8">
                    <c:v>0.3109312178315659</c:v>
                  </c:pt>
                </c:numCache>
              </c:numRef>
            </c:minus>
            <c:noEndCap val="0"/>
          </c:errBars>
          <c:xVal>
            <c:numRef>
              <c:f>(tally!$C$58:$H$58,tally!$J$58:$L$58)</c:f>
              <c:numCache>
                <c:ptCount val="9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72</c:v>
                </c:pt>
                <c:pt idx="7">
                  <c:v>108</c:v>
                </c:pt>
                <c:pt idx="8">
                  <c:v>195</c:v>
                </c:pt>
              </c:numCache>
            </c:numRef>
          </c:xVal>
          <c:yVal>
            <c:numRef>
              <c:f>(tally!$C$92:$H$92,tally!$J$92:$L$92)</c:f>
              <c:numCache>
                <c:ptCount val="9"/>
                <c:pt idx="0">
                  <c:v>5.168</c:v>
                </c:pt>
                <c:pt idx="1">
                  <c:v>4.568666666666667</c:v>
                </c:pt>
                <c:pt idx="2">
                  <c:v>10.332666666666666</c:v>
                </c:pt>
                <c:pt idx="3">
                  <c:v>10.038666666666666</c:v>
                </c:pt>
                <c:pt idx="4">
                  <c:v>11.103096111888112</c:v>
                </c:pt>
                <c:pt idx="5">
                  <c:v>8.093333333333334</c:v>
                </c:pt>
                <c:pt idx="6">
                  <c:v>9.900666666666668</c:v>
                </c:pt>
                <c:pt idx="7">
                  <c:v>10.306999999999999</c:v>
                </c:pt>
                <c:pt idx="8">
                  <c:v>8.166</c:v>
                </c:pt>
              </c:numCache>
            </c:numRef>
          </c:yVal>
          <c:smooth val="1"/>
        </c:ser>
        <c:axId val="33969414"/>
        <c:axId val="37289271"/>
      </c:scatterChart>
      <c:valAx>
        <c:axId val="33969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89271"/>
        <c:crosses val="autoZero"/>
        <c:crossBetween val="midCat"/>
        <c:dispUnits/>
      </c:valAx>
      <c:valAx>
        <c:axId val="37289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respiration (umol CO2/m2*s)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694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Wedge Field Resp. (no outlier)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C+ (150g)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(tally!$C$39:$H$39,tally!$J$39:$L$39)</c:f>
                <c:numCache>
                  <c:ptCount val="9"/>
                  <c:pt idx="0">
                    <c:v>1.0169928640834764</c:v>
                  </c:pt>
                  <c:pt idx="1">
                    <c:v>1.0662030242354816</c:v>
                  </c:pt>
                  <c:pt idx="2">
                    <c:v>1.578837802494087</c:v>
                  </c:pt>
                  <c:pt idx="3">
                    <c:v>1.6110026783434073</c:v>
                  </c:pt>
                  <c:pt idx="4">
                    <c:v>1.3840739584160722</c:v>
                  </c:pt>
                  <c:pt idx="5">
                    <c:v>1.5214538138960796</c:v>
                  </c:pt>
                  <c:pt idx="6">
                    <c:v>1.3145294812980217</c:v>
                  </c:pt>
                  <c:pt idx="7">
                    <c:v>1.4756701065531173</c:v>
                  </c:pt>
                  <c:pt idx="8">
                    <c:v>1.5017594619250714</c:v>
                  </c:pt>
                </c:numCache>
              </c:numRef>
            </c:plus>
            <c:minus>
              <c:numRef>
                <c:f>(tally!$C$39:$H$39,tally!$J$39:$L$39)</c:f>
                <c:numCache>
                  <c:ptCount val="9"/>
                  <c:pt idx="0">
                    <c:v>1.0169928640834764</c:v>
                  </c:pt>
                  <c:pt idx="1">
                    <c:v>1.0662030242354816</c:v>
                  </c:pt>
                  <c:pt idx="2">
                    <c:v>1.578837802494087</c:v>
                  </c:pt>
                  <c:pt idx="3">
                    <c:v>1.6110026783434073</c:v>
                  </c:pt>
                  <c:pt idx="4">
                    <c:v>1.3840739584160722</c:v>
                  </c:pt>
                  <c:pt idx="5">
                    <c:v>1.5214538138960796</c:v>
                  </c:pt>
                  <c:pt idx="6">
                    <c:v>1.3145294812980217</c:v>
                  </c:pt>
                  <c:pt idx="7">
                    <c:v>1.4756701065531173</c:v>
                  </c:pt>
                  <c:pt idx="8">
                    <c:v>1.5017594619250714</c:v>
                  </c:pt>
                </c:numCache>
              </c:numRef>
            </c:minus>
            <c:noEndCap val="0"/>
          </c:errBars>
          <c:xVal>
            <c:numRef>
              <c:f>(tally!$C$28:$H$28,tally!$J$28:$L$28)</c:f>
              <c:numCache>
                <c:ptCount val="9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72</c:v>
                </c:pt>
                <c:pt idx="7">
                  <c:v>108</c:v>
                </c:pt>
                <c:pt idx="8">
                  <c:v>195</c:v>
                </c:pt>
              </c:numCache>
            </c:numRef>
          </c:xVal>
          <c:yVal>
            <c:numRef>
              <c:f>(tally!$C$38:$H$38,tally!$J$38:$L$38)</c:f>
              <c:numCache>
                <c:ptCount val="9"/>
                <c:pt idx="0">
                  <c:v>4.757037037037036</c:v>
                </c:pt>
                <c:pt idx="1">
                  <c:v>4.591111111111112</c:v>
                </c:pt>
                <c:pt idx="2">
                  <c:v>9.181481481481482</c:v>
                </c:pt>
                <c:pt idx="3">
                  <c:v>10.143333333333334</c:v>
                </c:pt>
                <c:pt idx="4">
                  <c:v>8.460242302142301</c:v>
                </c:pt>
                <c:pt idx="5">
                  <c:v>7.752962962962964</c:v>
                </c:pt>
                <c:pt idx="6">
                  <c:v>6.544074074074074</c:v>
                </c:pt>
                <c:pt idx="7">
                  <c:v>7.46037037037037</c:v>
                </c:pt>
                <c:pt idx="8">
                  <c:v>7.611111111111111</c:v>
                </c:pt>
              </c:numCache>
            </c:numRef>
          </c:yVal>
          <c:smooth val="1"/>
        </c:ser>
        <c:ser>
          <c:idx val="1"/>
          <c:order val="1"/>
          <c:tx>
            <c:v>C++ (225g)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(tally!$C$53:$H$53,tally!$J$53:$L$53)</c:f>
                <c:numCache>
                  <c:ptCount val="9"/>
                  <c:pt idx="0">
                    <c:v>0.4581101963382019</c:v>
                  </c:pt>
                  <c:pt idx="1">
                    <c:v>0.32601445556915826</c:v>
                  </c:pt>
                  <c:pt idx="2">
                    <c:v>0.9179610390075386</c:v>
                  </c:pt>
                  <c:pt idx="3">
                    <c:v>0.8746990860196858</c:v>
                  </c:pt>
                  <c:pt idx="4">
                    <c:v>1.0652400919759561</c:v>
                  </c:pt>
                  <c:pt idx="5">
                    <c:v>0.48225393876467887</c:v>
                  </c:pt>
                  <c:pt idx="6">
                    <c:v>1.048031190307493</c:v>
                  </c:pt>
                  <c:pt idx="7">
                    <c:v>0.9311901005859942</c:v>
                  </c:pt>
                  <c:pt idx="8">
                    <c:v>0.6677465790456445</c:v>
                  </c:pt>
                </c:numCache>
              </c:numRef>
            </c:plus>
            <c:minus>
              <c:numRef>
                <c:f>(tally!$C$53:$H$53,tally!$J$53:$L$53)</c:f>
                <c:numCache>
                  <c:ptCount val="9"/>
                  <c:pt idx="0">
                    <c:v>0.4581101963382019</c:v>
                  </c:pt>
                  <c:pt idx="1">
                    <c:v>0.32601445556915826</c:v>
                  </c:pt>
                  <c:pt idx="2">
                    <c:v>0.9179610390075386</c:v>
                  </c:pt>
                  <c:pt idx="3">
                    <c:v>0.8746990860196858</c:v>
                  </c:pt>
                  <c:pt idx="4">
                    <c:v>1.0652400919759561</c:v>
                  </c:pt>
                  <c:pt idx="5">
                    <c:v>0.48225393876467887</c:v>
                  </c:pt>
                  <c:pt idx="6">
                    <c:v>1.048031190307493</c:v>
                  </c:pt>
                  <c:pt idx="7">
                    <c:v>0.9311901005859942</c:v>
                  </c:pt>
                  <c:pt idx="8">
                    <c:v>0.6677465790456445</c:v>
                  </c:pt>
                </c:numCache>
              </c:numRef>
            </c:minus>
            <c:noEndCap val="0"/>
          </c:errBars>
          <c:xVal>
            <c:numRef>
              <c:f>(tally!$C$42:$H$42,tally!$J$42:$L$42)</c:f>
              <c:numCache>
                <c:ptCount val="9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72</c:v>
                </c:pt>
                <c:pt idx="7">
                  <c:v>108</c:v>
                </c:pt>
                <c:pt idx="8">
                  <c:v>195</c:v>
                </c:pt>
              </c:numCache>
            </c:numRef>
          </c:xVal>
          <c:yVal>
            <c:numRef>
              <c:f>(tally!$C$52:$H$52,tally!$J$52:$L$52)</c:f>
              <c:numCache>
                <c:ptCount val="9"/>
                <c:pt idx="0">
                  <c:v>4.113703703703703</c:v>
                </c:pt>
                <c:pt idx="1">
                  <c:v>3.905925925925926</c:v>
                </c:pt>
                <c:pt idx="2">
                  <c:v>8.26</c:v>
                </c:pt>
                <c:pt idx="3">
                  <c:v>8.141851851851852</c:v>
                </c:pt>
                <c:pt idx="4">
                  <c:v>8.612045336885338</c:v>
                </c:pt>
                <c:pt idx="5">
                  <c:v>7.154814814814815</c:v>
                </c:pt>
                <c:pt idx="6">
                  <c:v>7.440740740740741</c:v>
                </c:pt>
                <c:pt idx="7">
                  <c:v>8.243148148148148</c:v>
                </c:pt>
                <c:pt idx="8">
                  <c:v>6.6755555555555555</c:v>
                </c:pt>
              </c:numCache>
            </c:numRef>
          </c:yVal>
          <c:smooth val="1"/>
        </c:ser>
        <c:axId val="59120"/>
        <c:axId val="532081"/>
      </c:scatterChart>
      <c:valAx>
        <c:axId val="59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081"/>
        <c:crosses val="autoZero"/>
        <c:crossBetween val="midCat"/>
        <c:dispUnits/>
      </c:valAx>
      <c:valAx>
        <c:axId val="532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umol CO2 / m2 *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C+ (150g) Collars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tally!$B$29</c:f>
              <c:strCache>
                <c:ptCount val="1"/>
                <c:pt idx="0">
                  <c:v>1a-1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tally!$C$28:$L$28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tally!$C$29:$L$29</c:f>
              <c:numCache>
                <c:ptCount val="10"/>
                <c:pt idx="0">
                  <c:v>3.72</c:v>
                </c:pt>
                <c:pt idx="1">
                  <c:v>4.263333333333333</c:v>
                </c:pt>
                <c:pt idx="2">
                  <c:v>7.506666666666667</c:v>
                </c:pt>
                <c:pt idx="3">
                  <c:v>8.166666666666666</c:v>
                </c:pt>
                <c:pt idx="4">
                  <c:v>6.264652067932068</c:v>
                </c:pt>
                <c:pt idx="5">
                  <c:v>5.5</c:v>
                </c:pt>
                <c:pt idx="6">
                  <c:v>9.283333333333333</c:v>
                </c:pt>
                <c:pt idx="7">
                  <c:v>4.556666666666667</c:v>
                </c:pt>
                <c:pt idx="8">
                  <c:v>5.556666666666666</c:v>
                </c:pt>
                <c:pt idx="9">
                  <c:v>6.283333333333334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tally!$B$30</c:f>
              <c:strCache>
                <c:ptCount val="1"/>
                <c:pt idx="0">
                  <c:v>1a-2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tally!$C$28:$L$28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tally!$C$30:$L$30</c:f>
              <c:numCache>
                <c:ptCount val="10"/>
                <c:pt idx="0">
                  <c:v>5.38</c:v>
                </c:pt>
                <c:pt idx="1">
                  <c:v>5.303333333333334</c:v>
                </c:pt>
                <c:pt idx="2">
                  <c:v>10.24</c:v>
                </c:pt>
                <c:pt idx="3">
                  <c:v>13.066666666666668</c:v>
                </c:pt>
                <c:pt idx="4">
                  <c:v>9.463623336663337</c:v>
                </c:pt>
                <c:pt idx="5">
                  <c:v>7.576666666666667</c:v>
                </c:pt>
                <c:pt idx="6">
                  <c:v>13.72</c:v>
                </c:pt>
                <c:pt idx="7">
                  <c:v>6.906666666666666</c:v>
                </c:pt>
                <c:pt idx="8">
                  <c:v>7.09</c:v>
                </c:pt>
                <c:pt idx="9">
                  <c:v>7.66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tally!$B$31</c:f>
              <c:strCache>
                <c:ptCount val="1"/>
                <c:pt idx="0">
                  <c:v>1a-3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tally!$C$28:$L$28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tally!$C$31:$L$31</c:f>
              <c:numCache>
                <c:ptCount val="10"/>
                <c:pt idx="0">
                  <c:v>3.706666666666667</c:v>
                </c:pt>
                <c:pt idx="1">
                  <c:v>4.423333333333333</c:v>
                </c:pt>
                <c:pt idx="2">
                  <c:v>10.363333333333332</c:v>
                </c:pt>
                <c:pt idx="3">
                  <c:v>10.523333333333332</c:v>
                </c:pt>
                <c:pt idx="4">
                  <c:v>7.697524615384616</c:v>
                </c:pt>
                <c:pt idx="5">
                  <c:v>7.323333333333333</c:v>
                </c:pt>
                <c:pt idx="6">
                  <c:v>12.983333333333334</c:v>
                </c:pt>
                <c:pt idx="7">
                  <c:v>4.766666666666667</c:v>
                </c:pt>
                <c:pt idx="8">
                  <c:v>5.906666666666666</c:v>
                </c:pt>
                <c:pt idx="9">
                  <c:v>5.396666666666666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tally!$B$32</c:f>
              <c:strCache>
                <c:ptCount val="1"/>
                <c:pt idx="0">
                  <c:v>2a-1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tally!$C$28:$L$28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tally!$C$32:$L$32</c:f>
              <c:numCache>
                <c:ptCount val="10"/>
                <c:pt idx="0">
                  <c:v>3.486666666666667</c:v>
                </c:pt>
                <c:pt idx="1">
                  <c:v>3.6</c:v>
                </c:pt>
                <c:pt idx="2">
                  <c:v>6.89</c:v>
                </c:pt>
                <c:pt idx="3">
                  <c:v>7.016666666666667</c:v>
                </c:pt>
                <c:pt idx="4">
                  <c:v>6.5645556243756245</c:v>
                </c:pt>
                <c:pt idx="5">
                  <c:v>5.62</c:v>
                </c:pt>
                <c:pt idx="6">
                  <c:v>8.543333333333335</c:v>
                </c:pt>
                <c:pt idx="7">
                  <c:v>4.14</c:v>
                </c:pt>
                <c:pt idx="8">
                  <c:v>5.42</c:v>
                </c:pt>
                <c:pt idx="9">
                  <c:v>5.386666666666667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tally!$B$33</c:f>
              <c:strCache>
                <c:ptCount val="1"/>
                <c:pt idx="0">
                  <c:v>2a-2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tally!$C$28:$L$28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tally!$C$33:$L$33</c:f>
              <c:numCache>
                <c:ptCount val="10"/>
                <c:pt idx="0">
                  <c:v>4.326666666666666</c:v>
                </c:pt>
                <c:pt idx="1">
                  <c:v>4.163333333333333</c:v>
                </c:pt>
                <c:pt idx="2">
                  <c:v>6.48</c:v>
                </c:pt>
                <c:pt idx="3">
                  <c:v>7.45</c:v>
                </c:pt>
                <c:pt idx="4">
                  <c:v>6.464587772227772</c:v>
                </c:pt>
                <c:pt idx="5">
                  <c:v>5.54</c:v>
                </c:pt>
                <c:pt idx="6">
                  <c:v>8.846666666666666</c:v>
                </c:pt>
                <c:pt idx="7">
                  <c:v>4.06</c:v>
                </c:pt>
                <c:pt idx="8">
                  <c:v>5.84</c:v>
                </c:pt>
                <c:pt idx="9">
                  <c:v>6.91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tally!$B$34</c:f>
              <c:strCache>
                <c:ptCount val="1"/>
                <c:pt idx="0">
                  <c:v>2a-3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tally!$C$28:$L$28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tally!$C$34:$L$34</c:f>
              <c:numCache>
                <c:ptCount val="10"/>
                <c:pt idx="0">
                  <c:v>9.173333333333334</c:v>
                </c:pt>
                <c:pt idx="1">
                  <c:v>9.016666666666667</c:v>
                </c:pt>
                <c:pt idx="2">
                  <c:v>14.87</c:v>
                </c:pt>
                <c:pt idx="3">
                  <c:v>15.403333333333334</c:v>
                </c:pt>
                <c:pt idx="4">
                  <c:v>13.429014805194806</c:v>
                </c:pt>
                <c:pt idx="5">
                  <c:v>13.033333333333333</c:v>
                </c:pt>
                <c:pt idx="6">
                  <c:v>15.966666666666667</c:v>
                </c:pt>
                <c:pt idx="7">
                  <c:v>9.64</c:v>
                </c:pt>
                <c:pt idx="8">
                  <c:v>13.303333333333333</c:v>
                </c:pt>
                <c:pt idx="9">
                  <c:v>13.266666666666666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tally!$B$35</c:f>
              <c:strCache>
                <c:ptCount val="1"/>
                <c:pt idx="0">
                  <c:v>3a-1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tally!$C$28:$L$28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tally!$C$35:$L$35</c:f>
              <c:numCache>
                <c:ptCount val="10"/>
                <c:pt idx="0">
                  <c:v>3.82</c:v>
                </c:pt>
                <c:pt idx="1">
                  <c:v>2.703333333333333</c:v>
                </c:pt>
                <c:pt idx="2">
                  <c:v>6.786666666666666</c:v>
                </c:pt>
                <c:pt idx="3">
                  <c:v>8.48</c:v>
                </c:pt>
                <c:pt idx="4">
                  <c:v>6.597878241758242</c:v>
                </c:pt>
                <c:pt idx="5">
                  <c:v>6.6933333333333325</c:v>
                </c:pt>
                <c:pt idx="6">
                  <c:v>8.41</c:v>
                </c:pt>
                <c:pt idx="7">
                  <c:v>6.75</c:v>
                </c:pt>
                <c:pt idx="8">
                  <c:v>6.483333333333334</c:v>
                </c:pt>
                <c:pt idx="9">
                  <c:v>5.75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tally!$B$36</c:f>
              <c:strCache>
                <c:ptCount val="1"/>
                <c:pt idx="0">
                  <c:v>3a-2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tally!$C$28:$L$28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tally!$C$36:$L$36</c:f>
              <c:numCache>
                <c:ptCount val="10"/>
                <c:pt idx="0">
                  <c:v>4.713333333333333</c:v>
                </c:pt>
                <c:pt idx="1">
                  <c:v>3.0766666666666667</c:v>
                </c:pt>
                <c:pt idx="2">
                  <c:v>8.48</c:v>
                </c:pt>
                <c:pt idx="3">
                  <c:v>9.636666666666668</c:v>
                </c:pt>
                <c:pt idx="4">
                  <c:v>9.630236423576422</c:v>
                </c:pt>
                <c:pt idx="5">
                  <c:v>7.326666666666667</c:v>
                </c:pt>
                <c:pt idx="6">
                  <c:v>13.003333333333332</c:v>
                </c:pt>
                <c:pt idx="7">
                  <c:v>9.363333333333333</c:v>
                </c:pt>
                <c:pt idx="8">
                  <c:v>8.153333333333334</c:v>
                </c:pt>
                <c:pt idx="9">
                  <c:v>7.673333333333333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tally!$B$37</c:f>
              <c:strCache>
                <c:ptCount val="1"/>
                <c:pt idx="0">
                  <c:v>3a-3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tally!$C$28:$L$28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tally!$C$37:$L$37</c:f>
              <c:numCache>
                <c:ptCount val="10"/>
                <c:pt idx="0">
                  <c:v>4.486666666666667</c:v>
                </c:pt>
                <c:pt idx="1">
                  <c:v>4.77</c:v>
                </c:pt>
                <c:pt idx="2">
                  <c:v>11.016666666666666</c:v>
                </c:pt>
                <c:pt idx="3">
                  <c:v>11.546666666666667</c:v>
                </c:pt>
                <c:pt idx="4">
                  <c:v>10.03010783216783</c:v>
                </c:pt>
                <c:pt idx="5">
                  <c:v>11.163333333333334</c:v>
                </c:pt>
                <c:pt idx="6">
                  <c:v>14.186666666666667</c:v>
                </c:pt>
                <c:pt idx="7">
                  <c:v>8.713333333333333</c:v>
                </c:pt>
                <c:pt idx="8">
                  <c:v>9.39</c:v>
                </c:pt>
                <c:pt idx="9">
                  <c:v>10.173333333333334</c:v>
                </c:pt>
              </c:numCache>
            </c:numRef>
          </c:yVal>
          <c:smooth val="1"/>
        </c:ser>
        <c:axId val="4788730"/>
        <c:axId val="43098571"/>
      </c:scatterChart>
      <c:valAx>
        <c:axId val="4788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8571"/>
        <c:crosses val="autoZero"/>
        <c:crossBetween val="midCat"/>
        <c:dispUnits/>
      </c:valAx>
      <c:valAx>
        <c:axId val="43098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CO2 evolved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8730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0.1295</cdr:x>
      <cdr:y>0.14525</cdr:y>
    </cdr:from>
    <cdr:to>
      <cdr:x>0.1295</cdr:x>
      <cdr:y>0.8885</cdr:y>
    </cdr:to>
    <cdr:sp>
      <cdr:nvSpPr>
        <cdr:cNvPr id="1" name="Line 1"/>
        <cdr:cNvSpPr>
          <a:spLocks/>
        </cdr:cNvSpPr>
      </cdr:nvSpPr>
      <cdr:spPr>
        <a:xfrm flipV="1">
          <a:off x="1114425" y="857250"/>
          <a:ext cx="0" cy="441007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0.1295</cdr:x>
      <cdr:y>0.07175</cdr:y>
    </cdr:from>
    <cdr:to>
      <cdr:x>0.1295</cdr:x>
      <cdr:y>0.14525</cdr:y>
    </cdr:to>
    <cdr:sp>
      <cdr:nvSpPr>
        <cdr:cNvPr id="2" name="Line 2"/>
        <cdr:cNvSpPr>
          <a:spLocks/>
        </cdr:cNvSpPr>
      </cdr:nvSpPr>
      <cdr:spPr>
        <a:xfrm flipH="1">
          <a:off x="1114425" y="419100"/>
          <a:ext cx="0" cy="438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0.1295</cdr:x>
      <cdr:y>0.07175</cdr:y>
    </cdr:from>
    <cdr:to>
      <cdr:x>0.1895</cdr:x>
      <cdr:y>0.07275</cdr:y>
    </cdr:to>
    <cdr:sp>
      <cdr:nvSpPr>
        <cdr:cNvPr id="3" name="Line 3"/>
        <cdr:cNvSpPr>
          <a:spLocks/>
        </cdr:cNvSpPr>
      </cdr:nvSpPr>
      <cdr:spPr>
        <a:xfrm>
          <a:off x="1114425" y="419100"/>
          <a:ext cx="5238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0.19025</cdr:x>
      <cdr:y>0.04875</cdr:y>
    </cdr:from>
    <cdr:to>
      <cdr:x>0.454</cdr:x>
      <cdr:y>0.10275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285750"/>
          <a:ext cx="2286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 additions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0.19425</cdr:x>
      <cdr:y>0.165</cdr:y>
    </cdr:from>
    <cdr:to>
      <cdr:x>0.19425</cdr:x>
      <cdr:y>0.81525</cdr:y>
    </cdr:to>
    <cdr:sp>
      <cdr:nvSpPr>
        <cdr:cNvPr id="1" name="Line 1"/>
        <cdr:cNvSpPr>
          <a:spLocks/>
        </cdr:cNvSpPr>
      </cdr:nvSpPr>
      <cdr:spPr>
        <a:xfrm flipV="1">
          <a:off x="1038225" y="666750"/>
          <a:ext cx="0" cy="264795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0.19425</cdr:x>
      <cdr:y>0.165</cdr:y>
    </cdr:from>
    <cdr:to>
      <cdr:x>0.19425</cdr:x>
      <cdr:y>0.165</cdr:y>
    </cdr:to>
    <cdr:sp>
      <cdr:nvSpPr>
        <cdr:cNvPr id="2" name="Line 2"/>
        <cdr:cNvSpPr>
          <a:spLocks/>
        </cdr:cNvSpPr>
      </cdr:nvSpPr>
      <cdr:spPr>
        <a:xfrm flipH="1">
          <a:off x="1038225" y="6667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0.19425</cdr:x>
      <cdr:y>0.165</cdr:y>
    </cdr:from>
    <cdr:to>
      <cdr:x>0.24775</cdr:x>
      <cdr:y>0.165</cdr:y>
    </cdr:to>
    <cdr:sp>
      <cdr:nvSpPr>
        <cdr:cNvPr id="3" name="Line 3"/>
        <cdr:cNvSpPr>
          <a:spLocks/>
        </cdr:cNvSpPr>
      </cdr:nvSpPr>
      <cdr:spPr>
        <a:xfrm>
          <a:off x="1038225" y="666750"/>
          <a:ext cx="285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0.24825</cdr:x>
      <cdr:y>0.165</cdr:y>
    </cdr:from>
    <cdr:to>
      <cdr:x>0.48325</cdr:x>
      <cdr:y>0.165</cdr:y>
    </cdr:to>
    <cdr:sp>
      <cdr:nvSpPr>
        <cdr:cNvPr id="4" name="TextBox 5"/>
        <cdr:cNvSpPr txBox="1">
          <a:spLocks noChangeArrowheads="1"/>
        </cdr:cNvSpPr>
      </cdr:nvSpPr>
      <cdr:spPr>
        <a:xfrm>
          <a:off x="1333500" y="66675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 additions</a:t>
          </a:r>
        </a:p>
      </cdr:txBody>
    </cdr:sp>
  </cdr:relSizeAnchor>
  <cdr:relSizeAnchor xmlns:cdr="http://schemas.openxmlformats.org/drawingml/2006/chartDrawing">
    <cdr:from>
      <cdr:x>0.34075</cdr:x>
      <cdr:y>0.165</cdr:y>
    </cdr:from>
    <cdr:to>
      <cdr:x>0.3415</cdr:x>
      <cdr:y>0.165</cdr:y>
    </cdr:to>
    <cdr:sp>
      <cdr:nvSpPr>
        <cdr:cNvPr id="5" name="Line 7"/>
        <cdr:cNvSpPr>
          <a:spLocks/>
        </cdr:cNvSpPr>
      </cdr:nvSpPr>
      <cdr:spPr>
        <a:xfrm>
          <a:off x="1828800" y="66675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0.34075</cdr:x>
      <cdr:y>0.165</cdr:y>
    </cdr:from>
    <cdr:to>
      <cdr:x>0.4665</cdr:x>
      <cdr:y>0.165</cdr:y>
    </cdr:to>
    <cdr:sp>
      <cdr:nvSpPr>
        <cdr:cNvPr id="6" name="Line 8"/>
        <cdr:cNvSpPr>
          <a:spLocks/>
        </cdr:cNvSpPr>
      </cdr:nvSpPr>
      <cdr:spPr>
        <a:xfrm>
          <a:off x="1828800" y="666750"/>
          <a:ext cx="6762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0.34075</cdr:x>
      <cdr:y>0.165</cdr:y>
    </cdr:from>
    <cdr:to>
      <cdr:x>0.3415</cdr:x>
      <cdr:y>0.81525</cdr:y>
    </cdr:to>
    <cdr:sp>
      <cdr:nvSpPr>
        <cdr:cNvPr id="7" name="Line 9"/>
        <cdr:cNvSpPr>
          <a:spLocks/>
        </cdr:cNvSpPr>
      </cdr:nvSpPr>
      <cdr:spPr>
        <a:xfrm>
          <a:off x="1828800" y="666750"/>
          <a:ext cx="0" cy="264795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0.48325</cdr:x>
      <cdr:y>0.165</cdr:y>
    </cdr:from>
    <cdr:to>
      <cdr:x>0.8455</cdr:x>
      <cdr:y>0.165</cdr:y>
    </cdr:to>
    <cdr:sp>
      <cdr:nvSpPr>
        <cdr:cNvPr id="8" name="TextBox 10"/>
        <cdr:cNvSpPr txBox="1">
          <a:spLocks noChangeArrowheads="1"/>
        </cdr:cNvSpPr>
      </cdr:nvSpPr>
      <cdr:spPr>
        <a:xfrm>
          <a:off x="2600325" y="666750"/>
          <a:ext cx="1952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0.2 cm precipitation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38100</xdr:rowOff>
    </xdr:from>
    <xdr:to>
      <xdr:col>8</xdr:col>
      <xdr:colOff>571500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57150" y="1657350"/>
        <a:ext cx="53911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D32" sqref="D32"/>
    </sheetView>
  </sheetViews>
  <sheetFormatPr defaultColWidth="9.140625" defaultRowHeight="12.75"/>
  <sheetData>
    <row r="1" spans="1:13" ht="12.75">
      <c r="A1" s="1" t="s">
        <v>13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16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14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2"/>
      <c r="K6" s="3" t="s">
        <v>9</v>
      </c>
      <c r="L6" s="3" t="s">
        <v>10</v>
      </c>
      <c r="M6" s="3" t="s">
        <v>11</v>
      </c>
      <c r="N6" s="3" t="s">
        <v>12</v>
      </c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O7" s="3"/>
      <c r="P7" s="3"/>
    </row>
    <row r="8" spans="1:16" ht="12.75">
      <c r="A8" s="2">
        <v>1</v>
      </c>
      <c r="B8" s="2" t="s">
        <v>11</v>
      </c>
      <c r="C8" s="2">
        <v>1</v>
      </c>
      <c r="D8" s="4">
        <v>3.84</v>
      </c>
      <c r="E8" s="4">
        <v>3.75</v>
      </c>
      <c r="F8" s="4">
        <v>3.57</v>
      </c>
      <c r="G8" s="5">
        <f aca="true" t="shared" si="0" ref="G8:G20">(D8+E8+F8)/3</f>
        <v>3.72</v>
      </c>
      <c r="H8" s="2">
        <v>13.7</v>
      </c>
      <c r="I8" s="2">
        <v>12.9</v>
      </c>
      <c r="J8" s="2"/>
      <c r="K8" s="6">
        <f>AVERAGE(G8,G9,G10)</f>
        <v>4.268888888888889</v>
      </c>
      <c r="L8" s="6">
        <f>AVERAGE(K8,K11)</f>
        <v>3.6544444444444446</v>
      </c>
      <c r="M8" s="6">
        <f>AVERAGE(K8,K15,K22)</f>
        <v>4.757037037037037</v>
      </c>
      <c r="N8" s="6">
        <f>AVERAGE(K11,K18,K25)</f>
        <v>4.113703703703703</v>
      </c>
      <c r="O8" s="7"/>
      <c r="P8" s="7"/>
    </row>
    <row r="9" spans="1:16" ht="12.75">
      <c r="A9" s="2"/>
      <c r="B9" s="2"/>
      <c r="C9" s="2">
        <v>2</v>
      </c>
      <c r="D9" s="4">
        <v>5.67</v>
      </c>
      <c r="E9" s="4">
        <v>4.97</v>
      </c>
      <c r="F9" s="4">
        <v>5.5</v>
      </c>
      <c r="G9" s="5">
        <f t="shared" si="0"/>
        <v>5.38</v>
      </c>
      <c r="H9" s="2"/>
      <c r="I9" s="2"/>
      <c r="J9" s="2"/>
      <c r="K9" s="6"/>
      <c r="L9" s="2"/>
      <c r="M9" s="2"/>
      <c r="N9" s="2"/>
      <c r="O9" s="7"/>
      <c r="P9" s="7"/>
    </row>
    <row r="10" spans="1:16" ht="12.75">
      <c r="A10" s="2"/>
      <c r="B10" s="2"/>
      <c r="C10" s="2">
        <v>3</v>
      </c>
      <c r="D10" s="4">
        <v>3.59</v>
      </c>
      <c r="E10" s="4">
        <v>3.62</v>
      </c>
      <c r="F10" s="4">
        <v>3.91</v>
      </c>
      <c r="G10" s="5">
        <f t="shared" si="0"/>
        <v>3.706666666666667</v>
      </c>
      <c r="H10" s="8"/>
      <c r="I10" s="2"/>
      <c r="J10" s="2"/>
      <c r="K10" s="6"/>
      <c r="L10" s="2"/>
      <c r="M10" s="2"/>
      <c r="N10" s="2"/>
      <c r="O10" s="7"/>
      <c r="P10" s="7"/>
    </row>
    <row r="11" spans="1:16" ht="12.75">
      <c r="A11" s="2"/>
      <c r="B11" s="2" t="s">
        <v>12</v>
      </c>
      <c r="C11" s="2">
        <v>1</v>
      </c>
      <c r="D11" s="4">
        <v>2.49</v>
      </c>
      <c r="E11" s="4">
        <v>2.46</v>
      </c>
      <c r="F11" s="4">
        <v>2.15</v>
      </c>
      <c r="G11" s="5">
        <f t="shared" si="0"/>
        <v>2.3666666666666667</v>
      </c>
      <c r="H11" s="2">
        <v>13.5</v>
      </c>
      <c r="I11" s="2">
        <v>12.8</v>
      </c>
      <c r="J11" s="2"/>
      <c r="K11" s="6">
        <f>AVERAGE(G11,G12,G13)</f>
        <v>3.0400000000000005</v>
      </c>
      <c r="L11" s="2"/>
      <c r="M11" s="2"/>
      <c r="N11" s="2"/>
      <c r="O11" s="7"/>
      <c r="P11" s="7"/>
    </row>
    <row r="12" spans="1:16" ht="12.75">
      <c r="A12" s="2"/>
      <c r="B12" s="2"/>
      <c r="C12" s="2">
        <v>2</v>
      </c>
      <c r="D12" s="4">
        <v>3.14</v>
      </c>
      <c r="E12" s="4">
        <v>3.43</v>
      </c>
      <c r="F12" s="4">
        <v>3.26</v>
      </c>
      <c r="G12" s="5">
        <f t="shared" si="0"/>
        <v>3.276666666666667</v>
      </c>
      <c r="H12" s="2"/>
      <c r="I12" s="2"/>
      <c r="J12" s="2"/>
      <c r="K12" s="6"/>
      <c r="L12" s="2"/>
      <c r="M12" s="2"/>
      <c r="N12" s="2"/>
      <c r="O12" s="7"/>
      <c r="P12" s="7"/>
    </row>
    <row r="13" spans="1:16" ht="12.75">
      <c r="A13" s="2"/>
      <c r="B13" s="2"/>
      <c r="C13" s="2">
        <v>3</v>
      </c>
      <c r="D13" s="4">
        <v>3.59</v>
      </c>
      <c r="E13" s="4">
        <v>3.31</v>
      </c>
      <c r="F13" s="4">
        <v>3.53</v>
      </c>
      <c r="G13" s="5">
        <f t="shared" si="0"/>
        <v>3.4766666666666666</v>
      </c>
      <c r="H13" s="2"/>
      <c r="I13" s="2"/>
      <c r="J13" s="2"/>
      <c r="K13" s="6"/>
      <c r="L13" s="2"/>
      <c r="M13" s="2"/>
      <c r="N13" s="2"/>
      <c r="O13" s="7"/>
      <c r="P13" s="7"/>
    </row>
    <row r="14" spans="1:16" ht="12.75">
      <c r="A14" s="2"/>
      <c r="B14" s="2"/>
      <c r="C14" s="2"/>
      <c r="D14" s="4"/>
      <c r="E14" s="4"/>
      <c r="F14" s="4"/>
      <c r="G14" s="5"/>
      <c r="H14" s="2"/>
      <c r="I14" s="2"/>
      <c r="J14" s="2"/>
      <c r="K14" s="6"/>
      <c r="L14" s="2"/>
      <c r="M14" s="2"/>
      <c r="N14" s="2"/>
      <c r="O14" s="7"/>
      <c r="P14" s="7"/>
    </row>
    <row r="15" spans="1:16" ht="12.75">
      <c r="A15" s="2">
        <v>2</v>
      </c>
      <c r="B15" s="2" t="s">
        <v>11</v>
      </c>
      <c r="C15" s="2">
        <v>1</v>
      </c>
      <c r="D15" s="4">
        <v>3.15</v>
      </c>
      <c r="E15" s="4">
        <v>3.43</v>
      </c>
      <c r="F15" s="4">
        <v>3.88</v>
      </c>
      <c r="G15" s="5">
        <f t="shared" si="0"/>
        <v>3.486666666666667</v>
      </c>
      <c r="H15" s="2">
        <v>12.8</v>
      </c>
      <c r="I15" s="2">
        <v>12.1</v>
      </c>
      <c r="J15" s="2"/>
      <c r="K15" s="6">
        <f>AVERAGE(G15,G16,G17)</f>
        <v>5.662222222222222</v>
      </c>
      <c r="L15" s="6">
        <f>AVERAGE(K15,K18)</f>
        <v>5.002777777777777</v>
      </c>
      <c r="M15" s="2"/>
      <c r="N15" s="2"/>
      <c r="O15" s="7"/>
      <c r="P15" s="7"/>
    </row>
    <row r="16" spans="1:16" ht="12.75">
      <c r="A16" s="2"/>
      <c r="B16" s="2"/>
      <c r="C16" s="2">
        <v>2</v>
      </c>
      <c r="D16" s="4">
        <v>4.35</v>
      </c>
      <c r="E16" s="4">
        <v>4.55</v>
      </c>
      <c r="F16" s="4">
        <v>4.08</v>
      </c>
      <c r="G16" s="5">
        <f t="shared" si="0"/>
        <v>4.326666666666666</v>
      </c>
      <c r="H16" s="2"/>
      <c r="I16" s="2"/>
      <c r="J16" s="2"/>
      <c r="K16" s="6"/>
      <c r="L16" s="2"/>
      <c r="M16" s="2"/>
      <c r="N16" s="2"/>
      <c r="O16" s="7"/>
      <c r="P16" s="7"/>
    </row>
    <row r="17" spans="1:16" ht="12.75">
      <c r="A17" s="2"/>
      <c r="B17" s="2"/>
      <c r="C17" s="2">
        <v>3</v>
      </c>
      <c r="D17" s="4">
        <v>8.97</v>
      </c>
      <c r="E17" s="4">
        <v>9.57</v>
      </c>
      <c r="F17" s="4">
        <v>8.98</v>
      </c>
      <c r="G17" s="5">
        <f t="shared" si="0"/>
        <v>9.173333333333334</v>
      </c>
      <c r="H17" s="2"/>
      <c r="I17" s="2"/>
      <c r="J17" s="2"/>
      <c r="K17" s="6"/>
      <c r="L17" s="2"/>
      <c r="M17" s="2"/>
      <c r="N17" s="2"/>
      <c r="O17" s="7"/>
      <c r="P17" s="7"/>
    </row>
    <row r="18" spans="1:13" ht="12.75">
      <c r="A18" s="2"/>
      <c r="B18" s="2" t="s">
        <v>12</v>
      </c>
      <c r="C18" s="2">
        <v>1</v>
      </c>
      <c r="D18" s="4">
        <v>5.42</v>
      </c>
      <c r="E18" s="4">
        <v>5.2</v>
      </c>
      <c r="F18" s="4">
        <v>5.27</v>
      </c>
      <c r="G18" s="5">
        <f t="shared" si="0"/>
        <v>5.296666666666667</v>
      </c>
      <c r="H18" s="2">
        <v>12.6</v>
      </c>
      <c r="I18" s="2">
        <v>12.1</v>
      </c>
      <c r="J18" s="2"/>
      <c r="K18" s="6">
        <f>AVERAGE(G18,G19,G20)</f>
        <v>4.343333333333333</v>
      </c>
      <c r="L18" s="2"/>
      <c r="M18" s="2"/>
    </row>
    <row r="19" spans="1:16" ht="12.75">
      <c r="A19" s="2"/>
      <c r="B19" s="2"/>
      <c r="C19" s="2">
        <v>2</v>
      </c>
      <c r="D19" s="4">
        <v>1.91</v>
      </c>
      <c r="E19" s="4">
        <v>2.11</v>
      </c>
      <c r="F19" s="4">
        <v>2.17</v>
      </c>
      <c r="G19" s="5">
        <f t="shared" si="0"/>
        <v>2.063333333333333</v>
      </c>
      <c r="H19" s="2"/>
      <c r="I19" s="2"/>
      <c r="J19" s="2"/>
      <c r="K19" s="6"/>
      <c r="L19" s="2"/>
      <c r="M19" s="2"/>
      <c r="O19" s="7"/>
      <c r="P19" s="7"/>
    </row>
    <row r="20" spans="1:16" ht="12.75">
      <c r="A20" s="2"/>
      <c r="B20" s="2"/>
      <c r="C20" s="2">
        <v>3</v>
      </c>
      <c r="D20" s="4">
        <v>5.93</v>
      </c>
      <c r="E20" s="4">
        <v>5.54</v>
      </c>
      <c r="F20" s="4">
        <v>5.54</v>
      </c>
      <c r="G20" s="5">
        <f t="shared" si="0"/>
        <v>5.669999999999999</v>
      </c>
      <c r="H20" s="2"/>
      <c r="I20" s="2"/>
      <c r="J20" s="2"/>
      <c r="K20" s="6"/>
      <c r="L20" s="2"/>
      <c r="M20" s="2"/>
      <c r="O20" s="6"/>
      <c r="P20" s="2"/>
    </row>
    <row r="21" spans="1:16" ht="12.75">
      <c r="A21" s="2"/>
      <c r="B21" s="2"/>
      <c r="C21" s="2"/>
      <c r="D21" s="4"/>
      <c r="E21" s="4"/>
      <c r="F21" s="4"/>
      <c r="G21" s="5"/>
      <c r="H21" s="2"/>
      <c r="I21" s="2"/>
      <c r="J21" s="2"/>
      <c r="K21" s="6"/>
      <c r="L21" s="2"/>
      <c r="M21" s="2"/>
      <c r="O21" s="6"/>
      <c r="P21" s="2"/>
    </row>
    <row r="22" spans="1:13" ht="12.75">
      <c r="A22" s="2">
        <v>3</v>
      </c>
      <c r="B22" s="2" t="s">
        <v>11</v>
      </c>
      <c r="C22" s="2">
        <v>1</v>
      </c>
      <c r="D22" s="4">
        <v>3.84</v>
      </c>
      <c r="E22" s="4">
        <v>3.37</v>
      </c>
      <c r="F22" s="4">
        <v>4.25</v>
      </c>
      <c r="G22" s="5">
        <f aca="true" t="shared" si="1" ref="G22:G27">(D22+E22+F22)/3</f>
        <v>3.8200000000000003</v>
      </c>
      <c r="H22" s="2">
        <v>13.4</v>
      </c>
      <c r="I22" s="2">
        <v>12.4</v>
      </c>
      <c r="J22" s="2"/>
      <c r="K22" s="6">
        <f>AVERAGE(G22,G23,G24)</f>
        <v>4.34</v>
      </c>
      <c r="L22" s="6">
        <f>AVERAGE(K22,K25)</f>
        <v>4.648888888888889</v>
      </c>
      <c r="M22" s="2"/>
    </row>
    <row r="23" spans="1:13" ht="12.75">
      <c r="A23" s="2"/>
      <c r="B23" s="2"/>
      <c r="C23" s="2">
        <v>2</v>
      </c>
      <c r="D23" s="4">
        <v>4.59</v>
      </c>
      <c r="E23" s="4">
        <v>4.47</v>
      </c>
      <c r="F23" s="4">
        <v>5.08</v>
      </c>
      <c r="G23" s="5">
        <f t="shared" si="1"/>
        <v>4.713333333333333</v>
      </c>
      <c r="H23" s="2"/>
      <c r="I23" s="2"/>
      <c r="J23" s="2"/>
      <c r="K23" s="6"/>
      <c r="L23" s="2"/>
      <c r="M23" s="2"/>
    </row>
    <row r="24" spans="1:13" ht="12.75">
      <c r="A24" s="2"/>
      <c r="B24" s="2"/>
      <c r="C24" s="2">
        <v>3</v>
      </c>
      <c r="D24" s="4">
        <v>4.87</v>
      </c>
      <c r="E24" s="4">
        <v>4.12</v>
      </c>
      <c r="F24" s="4">
        <v>4.47</v>
      </c>
      <c r="G24" s="5">
        <f t="shared" si="1"/>
        <v>4.486666666666667</v>
      </c>
      <c r="H24" s="2"/>
      <c r="I24" s="2"/>
      <c r="J24" s="2"/>
      <c r="K24" s="6"/>
      <c r="L24" s="2"/>
      <c r="M24" s="2"/>
    </row>
    <row r="25" spans="1:13" ht="12.75">
      <c r="A25" s="2"/>
      <c r="B25" s="2" t="s">
        <v>12</v>
      </c>
      <c r="C25" s="2">
        <v>1</v>
      </c>
      <c r="D25" s="4">
        <v>4.58</v>
      </c>
      <c r="E25" s="4">
        <v>5.22</v>
      </c>
      <c r="F25" s="4">
        <v>5.42</v>
      </c>
      <c r="G25" s="5">
        <f t="shared" si="1"/>
        <v>5.073333333333333</v>
      </c>
      <c r="H25" s="2">
        <v>13</v>
      </c>
      <c r="I25" s="2">
        <v>12.3</v>
      </c>
      <c r="J25" s="2"/>
      <c r="K25" s="6">
        <f>AVERAGE(G25,G26,G27)</f>
        <v>4.957777777777778</v>
      </c>
      <c r="L25" s="2"/>
      <c r="M25" s="2"/>
    </row>
    <row r="26" spans="1:13" ht="12.75">
      <c r="A26" s="2"/>
      <c r="B26" s="2"/>
      <c r="C26" s="2">
        <v>2</v>
      </c>
      <c r="D26" s="4">
        <v>5.63</v>
      </c>
      <c r="E26" s="4">
        <v>5.38</v>
      </c>
      <c r="F26" s="4">
        <v>5.55</v>
      </c>
      <c r="G26" s="5">
        <f t="shared" si="1"/>
        <v>5.52</v>
      </c>
      <c r="H26" s="2"/>
      <c r="I26" s="2"/>
      <c r="J26" s="2"/>
      <c r="K26" s="6"/>
      <c r="L26" s="2"/>
      <c r="M26" s="2"/>
    </row>
    <row r="27" spans="1:13" ht="12.75">
      <c r="A27" s="2"/>
      <c r="B27" s="2"/>
      <c r="C27" s="2">
        <v>3</v>
      </c>
      <c r="D27" s="4">
        <v>4.45</v>
      </c>
      <c r="E27" s="4">
        <v>4.17</v>
      </c>
      <c r="F27" s="4">
        <v>4.22</v>
      </c>
      <c r="G27" s="5">
        <f t="shared" si="1"/>
        <v>4.28</v>
      </c>
      <c r="H27" s="2"/>
      <c r="I27" s="2"/>
      <c r="J27" s="2"/>
      <c r="K27" s="6"/>
      <c r="L27" s="2"/>
      <c r="M27" s="2"/>
    </row>
    <row r="28" spans="1:13" ht="12.75">
      <c r="A28" s="2"/>
      <c r="B28" s="2"/>
      <c r="C28" s="2"/>
      <c r="D28" s="4"/>
      <c r="E28" s="4"/>
      <c r="F28" s="4"/>
      <c r="G28" s="5"/>
      <c r="H28" s="2"/>
      <c r="I28" s="2"/>
      <c r="J28" s="2"/>
      <c r="K28" s="6"/>
      <c r="L28" s="2"/>
      <c r="M28" s="2"/>
    </row>
    <row r="29" spans="1:13" ht="12.75">
      <c r="A29" s="11" t="s">
        <v>40</v>
      </c>
      <c r="B29" s="2"/>
      <c r="C29" s="2"/>
      <c r="D29" s="4"/>
      <c r="E29" s="4"/>
      <c r="F29" s="4"/>
      <c r="G29" s="5"/>
      <c r="H29" s="2"/>
      <c r="I29" s="2"/>
      <c r="J29" s="2"/>
      <c r="K29" s="6"/>
      <c r="L29" s="2"/>
      <c r="M29" s="2"/>
    </row>
    <row r="30" spans="1:13" ht="12.75">
      <c r="A30" s="2"/>
      <c r="B30" s="2"/>
      <c r="C30" s="2"/>
      <c r="D30" s="4"/>
      <c r="E30" s="4"/>
      <c r="F30" s="4"/>
      <c r="G30" s="5"/>
      <c r="H30" s="2"/>
      <c r="I30" s="2"/>
      <c r="J30" s="2"/>
      <c r="K30" s="6"/>
      <c r="L30" s="2"/>
      <c r="M30" s="2"/>
    </row>
    <row r="31" spans="1:13" ht="12.75">
      <c r="A31" s="2"/>
      <c r="B31" s="2"/>
      <c r="C31" s="2"/>
      <c r="D31" s="4"/>
      <c r="E31" s="4"/>
      <c r="F31" s="4"/>
      <c r="G31" s="5"/>
      <c r="H31" s="2"/>
      <c r="I31" s="2"/>
      <c r="J31" s="2"/>
      <c r="K31" s="6"/>
      <c r="L31" s="2"/>
      <c r="M31" s="2"/>
    </row>
    <row r="32" spans="1:13" ht="12.75">
      <c r="A32" s="2"/>
      <c r="B32" s="2"/>
      <c r="C32" s="2"/>
      <c r="D32" s="4"/>
      <c r="E32" s="4"/>
      <c r="F32" s="4"/>
      <c r="G32" s="5"/>
      <c r="H32" s="2"/>
      <c r="I32" s="2"/>
      <c r="J32" s="2"/>
      <c r="K32" s="6"/>
      <c r="L32" s="6"/>
      <c r="M32" s="2"/>
    </row>
    <row r="33" spans="1:13" ht="12.75">
      <c r="A33" s="2"/>
      <c r="B33" s="2"/>
      <c r="C33" s="2"/>
      <c r="D33" s="4"/>
      <c r="E33" s="4"/>
      <c r="F33" s="4"/>
      <c r="G33" s="5"/>
      <c r="H33" s="2"/>
      <c r="I33" s="2"/>
      <c r="J33" s="2"/>
      <c r="K33" s="6"/>
      <c r="L33" s="2"/>
      <c r="M33" s="2"/>
    </row>
    <row r="34" spans="1:13" ht="12.75">
      <c r="A34" s="2"/>
      <c r="B34" s="2"/>
      <c r="C34" s="2"/>
      <c r="D34" s="4"/>
      <c r="E34" s="4"/>
      <c r="F34" s="4"/>
      <c r="G34" s="5"/>
      <c r="H34" s="2"/>
      <c r="I34" s="2"/>
      <c r="J34" s="2"/>
      <c r="K34" s="6"/>
      <c r="L34" s="2"/>
      <c r="M34" s="2"/>
    </row>
    <row r="35" spans="1:13" ht="12.75">
      <c r="A35" s="2"/>
      <c r="B35" s="2"/>
      <c r="C35" s="2"/>
      <c r="D35" s="4"/>
      <c r="E35" s="4"/>
      <c r="F35" s="4"/>
      <c r="G35" s="5"/>
      <c r="H35" s="2"/>
      <c r="I35" s="2"/>
      <c r="J35" s="2"/>
      <c r="K35" s="6"/>
      <c r="L35" s="2"/>
      <c r="M35" s="2"/>
    </row>
    <row r="36" spans="1:13" ht="12.75">
      <c r="A36" s="2"/>
      <c r="B36" s="2"/>
      <c r="C36" s="2"/>
      <c r="D36" s="4"/>
      <c r="E36" s="4"/>
      <c r="F36" s="4"/>
      <c r="G36" s="5"/>
      <c r="H36" s="2"/>
      <c r="I36" s="2"/>
      <c r="J36" s="2"/>
      <c r="K36" s="6"/>
      <c r="L36" s="2"/>
      <c r="M36" s="2"/>
    </row>
    <row r="37" spans="1:13" ht="12.75">
      <c r="A37" s="2"/>
      <c r="B37" s="2"/>
      <c r="C37" s="2"/>
      <c r="D37" s="4"/>
      <c r="E37" s="4"/>
      <c r="F37" s="4"/>
      <c r="G37" s="5"/>
      <c r="H37" s="2"/>
      <c r="I37" s="2"/>
      <c r="J37" s="2"/>
      <c r="K37" s="6"/>
      <c r="L37" s="2"/>
      <c r="M37" s="2"/>
    </row>
    <row r="38" spans="1:13" ht="12.75">
      <c r="A38" s="2"/>
      <c r="B38" s="2"/>
      <c r="C38" s="2"/>
      <c r="D38" s="4"/>
      <c r="E38" s="4"/>
      <c r="F38" s="4"/>
      <c r="G38" s="5"/>
      <c r="H38" s="2"/>
      <c r="I38" s="2"/>
      <c r="J38" s="2"/>
      <c r="K38" s="6"/>
      <c r="L38" s="2"/>
      <c r="M38" s="2"/>
    </row>
    <row r="39" spans="1:13" ht="12.75">
      <c r="A39" s="2"/>
      <c r="B39" s="2"/>
      <c r="C39" s="2"/>
      <c r="D39" s="4"/>
      <c r="E39" s="4"/>
      <c r="F39" s="4"/>
      <c r="G39" s="5"/>
      <c r="H39" s="2"/>
      <c r="I39" s="2"/>
      <c r="J39" s="2"/>
      <c r="K39" s="6"/>
      <c r="L39" s="2"/>
      <c r="M39" s="2"/>
    </row>
    <row r="40" spans="1:13" ht="12.75">
      <c r="A40" s="2"/>
      <c r="B40" s="2"/>
      <c r="C40" s="2"/>
      <c r="D40" s="4"/>
      <c r="E40" s="4"/>
      <c r="F40" s="4"/>
      <c r="G40" s="5"/>
      <c r="H40" s="2"/>
      <c r="I40" s="2"/>
      <c r="J40" s="2"/>
      <c r="K40" s="6"/>
      <c r="L40" s="2"/>
      <c r="M40" s="2"/>
    </row>
    <row r="41" spans="1:13" ht="12.75">
      <c r="A41" s="2"/>
      <c r="B41" s="2"/>
      <c r="C41" s="2"/>
      <c r="D41" s="4"/>
      <c r="E41" s="4"/>
      <c r="F41" s="4"/>
      <c r="G41" s="5"/>
      <c r="H41" s="2"/>
      <c r="I41" s="2"/>
      <c r="J41" s="2"/>
      <c r="K41" s="6"/>
      <c r="L41" s="2"/>
      <c r="M41" s="2"/>
    </row>
    <row r="42" spans="1:13" ht="12.75">
      <c r="A42" s="2"/>
      <c r="B42" s="2"/>
      <c r="C42" s="2"/>
      <c r="D42" s="4"/>
      <c r="E42" s="4"/>
      <c r="F42" s="4"/>
      <c r="G42" s="5"/>
      <c r="H42" s="2"/>
      <c r="I42" s="2"/>
      <c r="J42" s="2"/>
      <c r="K42" s="6"/>
      <c r="L42" s="6"/>
      <c r="M42" s="2"/>
    </row>
    <row r="43" spans="1:13" ht="12.75">
      <c r="A43" s="2"/>
      <c r="B43" s="2"/>
      <c r="C43" s="2"/>
      <c r="D43" s="4"/>
      <c r="E43" s="4"/>
      <c r="F43" s="4"/>
      <c r="G43" s="5"/>
      <c r="H43" s="2"/>
      <c r="I43" s="2"/>
      <c r="J43" s="2"/>
      <c r="K43" s="6"/>
      <c r="L43" s="2"/>
      <c r="M43" s="2"/>
    </row>
    <row r="44" spans="1:13" ht="12.75">
      <c r="A44" s="2"/>
      <c r="B44" s="2"/>
      <c r="C44" s="2"/>
      <c r="D44" s="4"/>
      <c r="E44" s="4"/>
      <c r="F44" s="4"/>
      <c r="G44" s="5"/>
      <c r="H44" s="2"/>
      <c r="I44" s="2"/>
      <c r="J44" s="2"/>
      <c r="K44" s="6"/>
      <c r="L44" s="2"/>
      <c r="M44" s="2"/>
    </row>
    <row r="45" spans="1:13" ht="12.75">
      <c r="A45" s="2"/>
      <c r="B45" s="2"/>
      <c r="C45" s="2"/>
      <c r="D45" s="4"/>
      <c r="E45" s="4"/>
      <c r="F45" s="4"/>
      <c r="G45" s="5"/>
      <c r="H45" s="2"/>
      <c r="I45" s="2"/>
      <c r="J45" s="2"/>
      <c r="K45" s="6"/>
      <c r="L45" s="2"/>
      <c r="M45" s="2"/>
    </row>
    <row r="46" spans="1:13" ht="12.75">
      <c r="A46" s="2"/>
      <c r="B46" s="2"/>
      <c r="C46" s="2"/>
      <c r="D46" s="4"/>
      <c r="E46" s="4"/>
      <c r="F46" s="4"/>
      <c r="G46" s="5"/>
      <c r="H46" s="2"/>
      <c r="I46" s="2"/>
      <c r="J46" s="2"/>
      <c r="K46" s="6"/>
      <c r="L46" s="2"/>
      <c r="M46" s="2"/>
    </row>
    <row r="47" spans="1:13" ht="12.75">
      <c r="A47" s="2"/>
      <c r="B47" s="2"/>
      <c r="C47" s="2"/>
      <c r="D47" s="4"/>
      <c r="E47" s="4"/>
      <c r="F47" s="4"/>
      <c r="G47" s="5"/>
      <c r="H47" s="2"/>
      <c r="I47" s="2"/>
      <c r="J47" s="2"/>
      <c r="K47" s="6"/>
      <c r="L47" s="2"/>
      <c r="M47" s="2"/>
    </row>
    <row r="48" spans="1:13" ht="12.75">
      <c r="A48" s="2"/>
      <c r="B48" s="2"/>
      <c r="C48" s="2"/>
      <c r="D48" s="4"/>
      <c r="E48" s="4"/>
      <c r="F48" s="4"/>
      <c r="G48" s="5"/>
      <c r="H48" s="2"/>
      <c r="I48" s="2"/>
      <c r="J48" s="2"/>
      <c r="K48" s="6"/>
      <c r="L48" s="2"/>
      <c r="M48" s="2"/>
    </row>
    <row r="49" spans="1:13" ht="12.75">
      <c r="A49" s="2"/>
      <c r="B49" s="2"/>
      <c r="C49" s="2"/>
      <c r="D49" s="4"/>
      <c r="E49" s="4"/>
      <c r="F49" s="4"/>
      <c r="G49" s="5"/>
      <c r="H49" s="2"/>
      <c r="I49" s="2"/>
      <c r="J49" s="2"/>
      <c r="K49" s="6"/>
      <c r="L49" s="2"/>
      <c r="M49" s="2"/>
    </row>
    <row r="50" spans="1:13" ht="12.75">
      <c r="A50" s="2"/>
      <c r="B50" s="2"/>
      <c r="C50" s="2"/>
      <c r="D50" s="4"/>
      <c r="E50" s="4"/>
      <c r="F50" s="4"/>
      <c r="G50" s="5"/>
      <c r="H50" s="2"/>
      <c r="I50" s="2"/>
      <c r="J50" s="2"/>
      <c r="K50" s="6"/>
      <c r="L50" s="2"/>
      <c r="M50" s="2"/>
    </row>
    <row r="51" spans="1:13" ht="12.75">
      <c r="A51" s="2"/>
      <c r="B51" s="2"/>
      <c r="C51" s="2"/>
      <c r="D51" s="4"/>
      <c r="E51" s="4"/>
      <c r="F51" s="4"/>
      <c r="G51" s="5"/>
      <c r="H51" s="2"/>
      <c r="I51" s="2"/>
      <c r="J51" s="2"/>
      <c r="K51" s="6"/>
      <c r="L51" s="2"/>
      <c r="M51" s="2"/>
    </row>
    <row r="52" spans="1:13" ht="12.75">
      <c r="A52" s="2"/>
      <c r="B52" s="2"/>
      <c r="C52" s="2"/>
      <c r="D52" s="4"/>
      <c r="E52" s="4"/>
      <c r="F52" s="4"/>
      <c r="G52" s="5"/>
      <c r="H52" s="2"/>
      <c r="I52" s="2"/>
      <c r="J52" s="2"/>
      <c r="K52" s="6"/>
      <c r="L52" s="6"/>
      <c r="M52" s="2"/>
    </row>
    <row r="53" spans="1:13" ht="12.75">
      <c r="A53" s="2"/>
      <c r="B53" s="2"/>
      <c r="C53" s="2"/>
      <c r="D53" s="4"/>
      <c r="E53" s="4"/>
      <c r="F53" s="4"/>
      <c r="G53" s="5"/>
      <c r="H53" s="2"/>
      <c r="I53" s="2"/>
      <c r="J53" s="2"/>
      <c r="K53" s="6"/>
      <c r="L53" s="2"/>
      <c r="M53" s="2"/>
    </row>
    <row r="54" spans="1:13" ht="12.75">
      <c r="A54" s="2"/>
      <c r="B54" s="2"/>
      <c r="C54" s="2"/>
      <c r="D54" s="4"/>
      <c r="E54" s="4"/>
      <c r="F54" s="4"/>
      <c r="G54" s="5"/>
      <c r="H54" s="2"/>
      <c r="I54" s="2"/>
      <c r="J54" s="2"/>
      <c r="K54" s="6"/>
      <c r="L54" s="2"/>
      <c r="M54" s="2"/>
    </row>
    <row r="55" spans="1:13" ht="12.75">
      <c r="A55" s="2"/>
      <c r="B55" s="2"/>
      <c r="C55" s="2"/>
      <c r="D55" s="4"/>
      <c r="E55" s="4"/>
      <c r="F55" s="4"/>
      <c r="G55" s="5"/>
      <c r="H55" s="2"/>
      <c r="I55" s="2"/>
      <c r="J55" s="2"/>
      <c r="K55" s="6"/>
      <c r="L55" s="2"/>
      <c r="M55" s="2"/>
    </row>
    <row r="56" spans="1:13" ht="12.75">
      <c r="A56" s="2"/>
      <c r="B56" s="2"/>
      <c r="C56" s="2"/>
      <c r="D56" s="4"/>
      <c r="E56" s="4"/>
      <c r="F56" s="4"/>
      <c r="G56" s="5"/>
      <c r="H56" s="2"/>
      <c r="I56" s="2"/>
      <c r="J56" s="2"/>
      <c r="K56" s="6"/>
      <c r="L56" s="2"/>
      <c r="M56" s="2"/>
    </row>
    <row r="57" spans="1:13" ht="12.75">
      <c r="A57" s="2"/>
      <c r="B57" s="2"/>
      <c r="C57" s="2"/>
      <c r="D57" s="4"/>
      <c r="E57" s="4"/>
      <c r="F57" s="4"/>
      <c r="G57" s="5"/>
      <c r="H57" s="2"/>
      <c r="I57" s="2"/>
      <c r="J57" s="2"/>
      <c r="K57" s="6"/>
      <c r="L57" s="2"/>
      <c r="M57" s="2"/>
    </row>
    <row r="58" spans="1:13" ht="12.75">
      <c r="A58" s="2"/>
      <c r="B58" s="2"/>
      <c r="C58" s="2"/>
      <c r="D58" s="4"/>
      <c r="E58" s="4"/>
      <c r="F58" s="4"/>
      <c r="G58" s="5"/>
      <c r="H58" s="2"/>
      <c r="I58" s="2"/>
      <c r="J58" s="2"/>
      <c r="K58" s="6"/>
      <c r="L58" s="2"/>
      <c r="M58" s="2"/>
    </row>
    <row r="59" spans="1:13" ht="12.75">
      <c r="A59" s="2"/>
      <c r="B59" s="2"/>
      <c r="C59" s="2"/>
      <c r="D59" s="4"/>
      <c r="E59" s="4"/>
      <c r="F59" s="4"/>
      <c r="G59" s="5"/>
      <c r="H59" s="2"/>
      <c r="I59" s="2"/>
      <c r="J59" s="2"/>
      <c r="K59" s="6"/>
      <c r="L59" s="2"/>
      <c r="M59" s="2"/>
    </row>
    <row r="60" spans="1:13" ht="12.75">
      <c r="A60" s="2"/>
      <c r="B60" s="2"/>
      <c r="C60" s="2"/>
      <c r="D60" s="4"/>
      <c r="E60" s="4"/>
      <c r="F60" s="4"/>
      <c r="G60" s="5"/>
      <c r="H60" s="2"/>
      <c r="I60" s="2"/>
      <c r="J60" s="2"/>
      <c r="K60" s="6"/>
      <c r="L60" s="2"/>
      <c r="M60" s="2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H30" sqref="H30"/>
    </sheetView>
  </sheetViews>
  <sheetFormatPr defaultColWidth="9.140625" defaultRowHeight="12.75"/>
  <sheetData>
    <row r="1" spans="1:13" ht="12.75">
      <c r="A1" s="1" t="s">
        <v>42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43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14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2"/>
      <c r="K6" s="3" t="s">
        <v>9</v>
      </c>
      <c r="L6" s="3" t="s">
        <v>10</v>
      </c>
      <c r="M6" s="3" t="s">
        <v>11</v>
      </c>
      <c r="N6" s="3" t="s">
        <v>12</v>
      </c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O7" s="3"/>
      <c r="P7" s="3"/>
    </row>
    <row r="8" spans="1:16" ht="12.75">
      <c r="A8" s="2">
        <v>1</v>
      </c>
      <c r="B8" s="2" t="s">
        <v>11</v>
      </c>
      <c r="C8" s="2">
        <v>1</v>
      </c>
      <c r="D8" s="4">
        <v>6.73</v>
      </c>
      <c r="E8" s="4">
        <v>6.17</v>
      </c>
      <c r="F8" s="4">
        <v>5.95</v>
      </c>
      <c r="G8" s="5">
        <f aca="true" t="shared" si="0" ref="G8:G13">AVERAGE(D8,E8,F8)</f>
        <v>6.283333333333334</v>
      </c>
      <c r="H8" s="2">
        <v>15.3</v>
      </c>
      <c r="I8" s="2">
        <v>14.6</v>
      </c>
      <c r="J8" s="2"/>
      <c r="K8" s="6">
        <f>AVERAGE(G8,G9,G10)</f>
        <v>6.446666666666666</v>
      </c>
      <c r="L8" s="6">
        <f>AVERAGE(K8,K11)</f>
        <v>5.805</v>
      </c>
      <c r="M8" s="6">
        <f>AVERAGE(K8,K15,K22)</f>
        <v>7.611111111111111</v>
      </c>
      <c r="N8" s="6">
        <f>AVERAGE(K11,K18,K25)</f>
        <v>6.6755555555555555</v>
      </c>
      <c r="O8" s="7"/>
      <c r="P8" s="7"/>
    </row>
    <row r="9" spans="1:16" ht="12.75">
      <c r="A9" s="2"/>
      <c r="B9" s="2"/>
      <c r="C9" s="2">
        <v>2</v>
      </c>
      <c r="D9" s="4">
        <v>7.69</v>
      </c>
      <c r="E9" s="4">
        <v>7.81</v>
      </c>
      <c r="F9" s="4">
        <v>7.48</v>
      </c>
      <c r="G9" s="5">
        <f t="shared" si="0"/>
        <v>7.66</v>
      </c>
      <c r="H9" s="2"/>
      <c r="I9" s="2"/>
      <c r="J9" s="2"/>
      <c r="K9" s="6"/>
      <c r="L9" s="2"/>
      <c r="M9" s="2"/>
      <c r="N9" s="2"/>
      <c r="O9" s="7"/>
      <c r="P9" s="7"/>
    </row>
    <row r="10" spans="1:16" ht="12.75">
      <c r="A10" s="2"/>
      <c r="B10" s="2"/>
      <c r="C10" s="2">
        <v>3</v>
      </c>
      <c r="D10" s="4">
        <v>5.29</v>
      </c>
      <c r="E10" s="4">
        <v>5.5</v>
      </c>
      <c r="F10" s="4">
        <v>5.4</v>
      </c>
      <c r="G10" s="5">
        <f t="shared" si="0"/>
        <v>5.396666666666666</v>
      </c>
      <c r="H10" s="8"/>
      <c r="I10" s="2"/>
      <c r="J10" s="2"/>
      <c r="K10" s="6"/>
      <c r="L10" s="2"/>
      <c r="M10" s="2"/>
      <c r="N10" s="2"/>
      <c r="O10" s="7"/>
      <c r="P10" s="7"/>
    </row>
    <row r="11" spans="1:16" ht="12.75">
      <c r="A11" s="2"/>
      <c r="B11" s="2" t="s">
        <v>12</v>
      </c>
      <c r="C11" s="2">
        <v>1</v>
      </c>
      <c r="D11" s="4">
        <v>3.75</v>
      </c>
      <c r="E11" s="4">
        <v>4.17</v>
      </c>
      <c r="F11" s="4">
        <v>3.84</v>
      </c>
      <c r="G11" s="5">
        <f t="shared" si="0"/>
        <v>3.92</v>
      </c>
      <c r="H11" s="2">
        <v>16.1</v>
      </c>
      <c r="I11" s="2">
        <v>15.3</v>
      </c>
      <c r="J11" s="2"/>
      <c r="K11" s="6">
        <f>AVERAGE(G11,G12,G13)</f>
        <v>5.163333333333334</v>
      </c>
      <c r="L11" s="2"/>
      <c r="M11" s="2"/>
      <c r="N11" s="2"/>
      <c r="O11" s="7"/>
      <c r="P11" s="7"/>
    </row>
    <row r="12" spans="1:16" ht="12.75">
      <c r="A12" s="2"/>
      <c r="B12" s="2"/>
      <c r="C12" s="2">
        <v>2</v>
      </c>
      <c r="D12" s="4">
        <v>6.38</v>
      </c>
      <c r="E12" s="4">
        <v>6.17</v>
      </c>
      <c r="F12" s="4">
        <v>7.3</v>
      </c>
      <c r="G12" s="5">
        <f t="shared" si="0"/>
        <v>6.616666666666667</v>
      </c>
      <c r="H12" s="2"/>
      <c r="I12" s="2"/>
      <c r="J12" s="2"/>
      <c r="K12" s="6"/>
      <c r="L12" s="2"/>
      <c r="M12" s="2"/>
      <c r="N12" s="2"/>
      <c r="O12" s="7"/>
      <c r="P12" s="7"/>
    </row>
    <row r="13" spans="1:16" ht="12.75">
      <c r="A13" s="2"/>
      <c r="B13" s="2"/>
      <c r="C13" s="2">
        <v>3</v>
      </c>
      <c r="D13" s="4">
        <v>5.24</v>
      </c>
      <c r="E13" s="4">
        <v>4.72</v>
      </c>
      <c r="F13" s="4">
        <v>4.9</v>
      </c>
      <c r="G13" s="5">
        <f t="shared" si="0"/>
        <v>4.953333333333334</v>
      </c>
      <c r="H13" s="2"/>
      <c r="I13" s="2"/>
      <c r="J13" s="2"/>
      <c r="K13" s="6"/>
      <c r="L13" s="2"/>
      <c r="M13" s="2"/>
      <c r="N13" s="2"/>
      <c r="O13" s="7"/>
      <c r="P13" s="7"/>
    </row>
    <row r="14" spans="1:16" ht="12.75">
      <c r="A14" s="2"/>
      <c r="B14" s="2"/>
      <c r="C14" s="2"/>
      <c r="D14" s="4"/>
      <c r="E14" s="4"/>
      <c r="F14" s="4"/>
      <c r="G14" s="5"/>
      <c r="H14" s="2"/>
      <c r="I14" s="2"/>
      <c r="J14" s="2"/>
      <c r="K14" s="6"/>
      <c r="L14" s="2"/>
      <c r="M14" s="2"/>
      <c r="N14" s="2"/>
      <c r="O14" s="7"/>
      <c r="P14" s="7"/>
    </row>
    <row r="15" spans="1:16" ht="12.75">
      <c r="A15" s="2">
        <v>2</v>
      </c>
      <c r="B15" s="2" t="s">
        <v>11</v>
      </c>
      <c r="C15" s="2">
        <v>1</v>
      </c>
      <c r="D15" s="4">
        <v>5.51</v>
      </c>
      <c r="E15" s="4">
        <v>5.21</v>
      </c>
      <c r="F15" s="4">
        <v>5.44</v>
      </c>
      <c r="G15" s="5">
        <f aca="true" t="shared" si="1" ref="G15:G20">AVERAGE(D15,E15,F15)</f>
        <v>5.386666666666667</v>
      </c>
      <c r="H15" s="2">
        <v>15.3</v>
      </c>
      <c r="I15" s="2">
        <v>14.2</v>
      </c>
      <c r="J15" s="2"/>
      <c r="K15" s="6">
        <f>AVERAGE(G15,G16,G17)</f>
        <v>8.52111111111111</v>
      </c>
      <c r="L15" s="6">
        <f>AVERAGE(K15,K18)</f>
        <v>7.799444444444445</v>
      </c>
      <c r="M15" s="2"/>
      <c r="N15" s="2"/>
      <c r="O15" s="7"/>
      <c r="P15" s="7"/>
    </row>
    <row r="16" spans="1:16" ht="12.75">
      <c r="A16" s="2"/>
      <c r="B16" s="2"/>
      <c r="C16" s="2">
        <v>2</v>
      </c>
      <c r="D16" s="4">
        <v>6.82</v>
      </c>
      <c r="E16" s="4">
        <v>7.18</v>
      </c>
      <c r="F16" s="4">
        <v>6.73</v>
      </c>
      <c r="G16" s="5">
        <f t="shared" si="1"/>
        <v>6.91</v>
      </c>
      <c r="H16" s="2"/>
      <c r="I16" s="2"/>
      <c r="J16" s="2"/>
      <c r="K16" s="6"/>
      <c r="L16" s="2"/>
      <c r="M16" s="2"/>
      <c r="N16" s="2"/>
      <c r="O16" s="7"/>
      <c r="P16" s="7"/>
    </row>
    <row r="17" spans="1:16" ht="12.75">
      <c r="A17" s="2"/>
      <c r="B17" s="2"/>
      <c r="C17" s="2">
        <v>3</v>
      </c>
      <c r="D17" s="4">
        <v>14.06</v>
      </c>
      <c r="E17" s="4">
        <v>13.49</v>
      </c>
      <c r="F17" s="4">
        <v>12.25</v>
      </c>
      <c r="G17" s="5">
        <f t="shared" si="1"/>
        <v>13.266666666666666</v>
      </c>
      <c r="H17" s="2"/>
      <c r="I17" s="2"/>
      <c r="J17" s="2"/>
      <c r="K17" s="6"/>
      <c r="L17" s="2"/>
      <c r="M17" s="2"/>
      <c r="N17" s="2"/>
      <c r="O17" s="7"/>
      <c r="P17" s="7"/>
    </row>
    <row r="18" spans="1:13" ht="12.75">
      <c r="A18" s="2"/>
      <c r="B18" s="2" t="s">
        <v>12</v>
      </c>
      <c r="C18" s="2">
        <v>1</v>
      </c>
      <c r="D18" s="4">
        <v>9.37</v>
      </c>
      <c r="E18" s="4">
        <v>9.31</v>
      </c>
      <c r="F18" s="4">
        <v>9.45</v>
      </c>
      <c r="G18" s="5">
        <f t="shared" si="1"/>
        <v>9.376666666666667</v>
      </c>
      <c r="H18" s="2">
        <v>14.9</v>
      </c>
      <c r="I18" s="2">
        <v>14.2</v>
      </c>
      <c r="J18" s="2"/>
      <c r="K18" s="6">
        <f>AVERAGE(G18,G19,G20)</f>
        <v>7.077777777777778</v>
      </c>
      <c r="L18" s="2"/>
      <c r="M18" s="2"/>
    </row>
    <row r="19" spans="1:16" ht="12.75">
      <c r="A19" s="2"/>
      <c r="B19" s="2"/>
      <c r="C19" s="2">
        <v>2</v>
      </c>
      <c r="D19" s="4">
        <v>3.63</v>
      </c>
      <c r="E19" s="4">
        <v>3.55</v>
      </c>
      <c r="F19" s="4">
        <v>4.1</v>
      </c>
      <c r="G19" s="5">
        <f t="shared" si="1"/>
        <v>3.76</v>
      </c>
      <c r="H19" s="2"/>
      <c r="I19" s="2"/>
      <c r="J19" s="2"/>
      <c r="K19" s="6"/>
      <c r="L19" s="2"/>
      <c r="M19" s="2"/>
      <c r="O19" s="7"/>
      <c r="P19" s="7"/>
    </row>
    <row r="20" spans="1:16" ht="12.75">
      <c r="A20" s="2"/>
      <c r="B20" s="2"/>
      <c r="C20" s="2">
        <v>3</v>
      </c>
      <c r="D20" s="4">
        <v>8.18</v>
      </c>
      <c r="E20" s="4">
        <v>8.39</v>
      </c>
      <c r="F20" s="4">
        <v>7.72</v>
      </c>
      <c r="G20" s="5">
        <f t="shared" si="1"/>
        <v>8.096666666666666</v>
      </c>
      <c r="H20" s="2"/>
      <c r="I20" s="2"/>
      <c r="J20" s="2"/>
      <c r="K20" s="6"/>
      <c r="L20" s="2"/>
      <c r="M20" s="2"/>
      <c r="O20" s="6"/>
      <c r="P20" s="2"/>
    </row>
    <row r="21" spans="1:16" ht="12.75">
      <c r="A21" s="2"/>
      <c r="B21" s="2"/>
      <c r="C21" s="2"/>
      <c r="D21" s="4"/>
      <c r="E21" s="4"/>
      <c r="F21" s="4"/>
      <c r="G21" s="5"/>
      <c r="H21" s="2"/>
      <c r="I21" s="2"/>
      <c r="J21" s="2"/>
      <c r="K21" s="6"/>
      <c r="L21" s="2"/>
      <c r="M21" s="2"/>
      <c r="O21" s="6"/>
      <c r="P21" s="2"/>
    </row>
    <row r="22" spans="1:13" ht="12.75">
      <c r="A22" s="2">
        <v>3</v>
      </c>
      <c r="B22" s="2" t="s">
        <v>11</v>
      </c>
      <c r="C22" s="2">
        <v>1</v>
      </c>
      <c r="D22" s="4">
        <v>5.47</v>
      </c>
      <c r="E22" s="4">
        <v>5.49</v>
      </c>
      <c r="F22" s="4">
        <v>6.29</v>
      </c>
      <c r="G22" s="5">
        <f aca="true" t="shared" si="2" ref="G22:G27">AVERAGE(D22,E22,F22)</f>
        <v>5.75</v>
      </c>
      <c r="H22" s="2">
        <v>15.1</v>
      </c>
      <c r="I22" s="2">
        <v>14.7</v>
      </c>
      <c r="J22" s="2"/>
      <c r="K22" s="6">
        <f>AVERAGE(G22,G23,G24)</f>
        <v>7.865555555555555</v>
      </c>
      <c r="L22" s="6">
        <f>AVERAGE(K22,K25)</f>
        <v>7.825555555555555</v>
      </c>
      <c r="M22" s="2"/>
    </row>
    <row r="23" spans="1:13" ht="12.75">
      <c r="A23" s="2"/>
      <c r="B23" s="2"/>
      <c r="C23" s="2">
        <v>2</v>
      </c>
      <c r="D23" s="4">
        <v>7.92</v>
      </c>
      <c r="E23" s="4">
        <v>7.46</v>
      </c>
      <c r="F23" s="4">
        <v>7.64</v>
      </c>
      <c r="G23" s="5">
        <f t="shared" si="2"/>
        <v>7.673333333333333</v>
      </c>
      <c r="H23" s="2"/>
      <c r="I23" s="2"/>
      <c r="J23" s="2"/>
      <c r="K23" s="6"/>
      <c r="L23" s="2"/>
      <c r="M23" s="2"/>
    </row>
    <row r="24" spans="1:13" ht="12.75">
      <c r="A24" s="2"/>
      <c r="B24" s="2"/>
      <c r="C24" s="2">
        <v>3</v>
      </c>
      <c r="D24" s="4">
        <v>10.53</v>
      </c>
      <c r="E24" s="4">
        <v>9.63</v>
      </c>
      <c r="F24" s="4">
        <v>10.36</v>
      </c>
      <c r="G24" s="5">
        <f t="shared" si="2"/>
        <v>10.173333333333334</v>
      </c>
      <c r="H24" s="2"/>
      <c r="I24" s="2"/>
      <c r="J24" s="2"/>
      <c r="K24" s="6"/>
      <c r="L24" s="2"/>
      <c r="M24" s="2"/>
    </row>
    <row r="25" spans="1:13" ht="12.75">
      <c r="A25" s="2"/>
      <c r="B25" s="2" t="s">
        <v>12</v>
      </c>
      <c r="C25" s="2">
        <v>1</v>
      </c>
      <c r="D25" s="4">
        <v>7.65</v>
      </c>
      <c r="E25" s="4">
        <v>7.68</v>
      </c>
      <c r="F25" s="4">
        <v>7.86</v>
      </c>
      <c r="G25" s="5">
        <f t="shared" si="2"/>
        <v>7.73</v>
      </c>
      <c r="H25" s="2">
        <v>14.6</v>
      </c>
      <c r="I25" s="2">
        <v>13.9</v>
      </c>
      <c r="J25" s="2"/>
      <c r="K25" s="6">
        <f>AVERAGE(G25,G26,G27)</f>
        <v>7.785555555555555</v>
      </c>
      <c r="L25" s="2"/>
      <c r="M25" s="2"/>
    </row>
    <row r="26" spans="1:13" ht="12.75">
      <c r="A26" s="2"/>
      <c r="B26" s="2"/>
      <c r="C26" s="2">
        <v>2</v>
      </c>
      <c r="D26" s="4">
        <v>7.83</v>
      </c>
      <c r="E26" s="4">
        <v>7.53</v>
      </c>
      <c r="F26" s="4">
        <v>7.75</v>
      </c>
      <c r="G26" s="5">
        <f t="shared" si="2"/>
        <v>7.703333333333333</v>
      </c>
      <c r="H26" s="2"/>
      <c r="I26" s="2"/>
      <c r="J26" s="2"/>
      <c r="K26" s="6"/>
      <c r="L26" s="2"/>
      <c r="M26" s="2"/>
    </row>
    <row r="27" spans="1:13" ht="12.75">
      <c r="A27" s="2"/>
      <c r="B27" s="2"/>
      <c r="C27" s="2">
        <v>3</v>
      </c>
      <c r="D27" s="4">
        <v>8.18</v>
      </c>
      <c r="E27" s="4">
        <v>7.86</v>
      </c>
      <c r="F27" s="4">
        <v>7.73</v>
      </c>
      <c r="G27" s="5">
        <f t="shared" si="2"/>
        <v>7.923333333333333</v>
      </c>
      <c r="H27" s="2"/>
      <c r="I27" s="2"/>
      <c r="J27" s="2"/>
      <c r="K27" s="6"/>
      <c r="L27" s="2"/>
      <c r="M27" s="2"/>
    </row>
    <row r="28" spans="1:13" ht="12.75">
      <c r="A28" s="2"/>
      <c r="B28" s="2"/>
      <c r="C28" s="2"/>
      <c r="D28" s="4"/>
      <c r="E28" s="4"/>
      <c r="F28" s="4"/>
      <c r="G28" s="5"/>
      <c r="H28" s="2"/>
      <c r="I28" s="2"/>
      <c r="J28" s="2"/>
      <c r="K28" s="6"/>
      <c r="L28" s="2"/>
      <c r="M28" s="2"/>
    </row>
    <row r="29" spans="1:13" ht="12.75">
      <c r="A29" s="2"/>
      <c r="B29" s="2"/>
      <c r="C29" s="2"/>
      <c r="D29" s="4"/>
      <c r="E29" s="4"/>
      <c r="F29" s="4"/>
      <c r="G29" s="5"/>
      <c r="H29" s="2"/>
      <c r="I29" s="2"/>
      <c r="J29" s="2"/>
      <c r="K29" s="6"/>
      <c r="L29" s="2"/>
      <c r="M29" s="2"/>
    </row>
    <row r="30" spans="1:13" ht="12.75">
      <c r="A30" s="2"/>
      <c r="B30" s="2"/>
      <c r="C30" s="2"/>
      <c r="D30" s="4"/>
      <c r="E30" s="4"/>
      <c r="F30" s="4"/>
      <c r="G30" s="5"/>
      <c r="H30" s="2"/>
      <c r="I30" s="2"/>
      <c r="J30" s="2"/>
      <c r="K30" s="6"/>
      <c r="L30" s="2"/>
      <c r="M30" s="2"/>
    </row>
    <row r="31" spans="1:13" ht="12.75">
      <c r="A31" s="2"/>
      <c r="B31" s="2"/>
      <c r="C31" s="2"/>
      <c r="D31" s="4"/>
      <c r="E31" s="4"/>
      <c r="F31" s="4"/>
      <c r="G31" s="5"/>
      <c r="H31" s="2"/>
      <c r="I31" s="2"/>
      <c r="J31" s="2"/>
      <c r="K31" s="6"/>
      <c r="L31" s="2"/>
      <c r="M31" s="2"/>
    </row>
    <row r="32" spans="1:13" ht="12.75">
      <c r="A32" s="2"/>
      <c r="B32" s="2"/>
      <c r="C32" s="2"/>
      <c r="D32" s="4"/>
      <c r="E32" s="4"/>
      <c r="F32" s="4"/>
      <c r="G32" s="5"/>
      <c r="H32" s="2"/>
      <c r="I32" s="2"/>
      <c r="J32" s="2"/>
      <c r="K32" s="6"/>
      <c r="L32" s="6"/>
      <c r="M32" s="2"/>
    </row>
    <row r="33" spans="1:13" ht="12.75">
      <c r="A33" s="2"/>
      <c r="B33" s="2"/>
      <c r="C33" s="2"/>
      <c r="D33" s="4"/>
      <c r="E33" s="4"/>
      <c r="F33" s="4"/>
      <c r="G33" s="5"/>
      <c r="H33" s="2"/>
      <c r="I33" s="2"/>
      <c r="J33" s="2"/>
      <c r="K33" s="6"/>
      <c r="L33" s="2"/>
      <c r="M33" s="2"/>
    </row>
    <row r="34" spans="1:13" ht="12.75">
      <c r="A34" s="2"/>
      <c r="B34" s="2"/>
      <c r="C34" s="2"/>
      <c r="D34" s="4"/>
      <c r="E34" s="4"/>
      <c r="F34" s="4"/>
      <c r="G34" s="5"/>
      <c r="H34" s="2"/>
      <c r="I34" s="2"/>
      <c r="J34" s="2"/>
      <c r="K34" s="6"/>
      <c r="L34" s="2"/>
      <c r="M34" s="2"/>
    </row>
    <row r="35" spans="1:13" ht="12.75">
      <c r="A35" s="2"/>
      <c r="B35" s="2"/>
      <c r="C35" s="2"/>
      <c r="D35" s="4"/>
      <c r="E35" s="4"/>
      <c r="F35" s="4"/>
      <c r="G35" s="5"/>
      <c r="H35" s="2"/>
      <c r="I35" s="2"/>
      <c r="J35" s="2"/>
      <c r="K35" s="6"/>
      <c r="L35" s="2"/>
      <c r="M35" s="2"/>
    </row>
    <row r="36" spans="1:13" ht="12.75">
      <c r="A36" s="2"/>
      <c r="B36" s="2"/>
      <c r="C36" s="2"/>
      <c r="D36" s="4"/>
      <c r="E36" s="4"/>
      <c r="F36" s="4"/>
      <c r="G36" s="5"/>
      <c r="H36" s="2"/>
      <c r="I36" s="2"/>
      <c r="J36" s="2"/>
      <c r="K36" s="6"/>
      <c r="L36" s="2"/>
      <c r="M36" s="2"/>
    </row>
    <row r="37" spans="1:13" ht="12.75">
      <c r="A37" s="2"/>
      <c r="B37" s="2"/>
      <c r="C37" s="2"/>
      <c r="D37" s="4"/>
      <c r="E37" s="4"/>
      <c r="F37" s="4"/>
      <c r="G37" s="5"/>
      <c r="H37" s="2"/>
      <c r="I37" s="2"/>
      <c r="J37" s="2"/>
      <c r="K37" s="6"/>
      <c r="L37" s="2"/>
      <c r="M37" s="2"/>
    </row>
    <row r="38" spans="1:13" ht="12.75">
      <c r="A38" s="2"/>
      <c r="B38" s="2"/>
      <c r="C38" s="2"/>
      <c r="D38" s="4"/>
      <c r="E38" s="4"/>
      <c r="F38" s="4"/>
      <c r="G38" s="5"/>
      <c r="H38" s="2"/>
      <c r="I38" s="2"/>
      <c r="J38" s="2"/>
      <c r="K38" s="6"/>
      <c r="L38" s="2"/>
      <c r="M38" s="2"/>
    </row>
    <row r="39" spans="1:13" ht="12.75">
      <c r="A39" s="2"/>
      <c r="B39" s="2"/>
      <c r="C39" s="2"/>
      <c r="D39" s="4"/>
      <c r="E39" s="4"/>
      <c r="F39" s="4"/>
      <c r="G39" s="5"/>
      <c r="H39" s="2"/>
      <c r="I39" s="2"/>
      <c r="J39" s="2"/>
      <c r="K39" s="6"/>
      <c r="L39" s="2"/>
      <c r="M39" s="2"/>
    </row>
    <row r="40" spans="1:13" ht="12.75">
      <c r="A40" s="2"/>
      <c r="B40" s="2"/>
      <c r="C40" s="2"/>
      <c r="D40" s="4"/>
      <c r="E40" s="4"/>
      <c r="F40" s="4"/>
      <c r="G40" s="5"/>
      <c r="H40" s="2"/>
      <c r="I40" s="2"/>
      <c r="J40" s="2"/>
      <c r="K40" s="6"/>
      <c r="L40" s="2"/>
      <c r="M40" s="2"/>
    </row>
    <row r="41" spans="1:13" ht="12.75">
      <c r="A41" s="2"/>
      <c r="B41" s="2"/>
      <c r="C41" s="2"/>
      <c r="D41" s="4"/>
      <c r="E41" s="4"/>
      <c r="F41" s="4"/>
      <c r="G41" s="5"/>
      <c r="H41" s="2"/>
      <c r="I41" s="2"/>
      <c r="J41" s="2"/>
      <c r="K41" s="6"/>
      <c r="L41" s="2"/>
      <c r="M41" s="2"/>
    </row>
    <row r="42" spans="1:13" ht="12.75">
      <c r="A42" s="2"/>
      <c r="B42" s="2"/>
      <c r="C42" s="2"/>
      <c r="D42" s="4"/>
      <c r="E42" s="4"/>
      <c r="F42" s="4"/>
      <c r="G42" s="5"/>
      <c r="H42" s="2"/>
      <c r="I42" s="2"/>
      <c r="J42" s="2"/>
      <c r="K42" s="6"/>
      <c r="L42" s="6"/>
      <c r="M42" s="2"/>
    </row>
    <row r="43" spans="1:13" ht="12.75">
      <c r="A43" s="2"/>
      <c r="B43" s="2"/>
      <c r="C43" s="2"/>
      <c r="D43" s="4"/>
      <c r="E43" s="4"/>
      <c r="F43" s="4"/>
      <c r="G43" s="5"/>
      <c r="H43" s="2"/>
      <c r="I43" s="2"/>
      <c r="J43" s="2"/>
      <c r="K43" s="6"/>
      <c r="L43" s="2"/>
      <c r="M43" s="2"/>
    </row>
    <row r="44" spans="1:13" ht="12.75">
      <c r="A44" s="2"/>
      <c r="B44" s="2"/>
      <c r="C44" s="2"/>
      <c r="D44" s="4"/>
      <c r="E44" s="4"/>
      <c r="F44" s="4"/>
      <c r="G44" s="5"/>
      <c r="H44" s="2"/>
      <c r="I44" s="2"/>
      <c r="J44" s="2"/>
      <c r="K44" s="6"/>
      <c r="L44" s="2"/>
      <c r="M44" s="2"/>
    </row>
    <row r="45" spans="1:13" ht="12.75">
      <c r="A45" s="2"/>
      <c r="B45" s="2"/>
      <c r="C45" s="2"/>
      <c r="D45" s="4"/>
      <c r="E45" s="4"/>
      <c r="F45" s="4"/>
      <c r="G45" s="5"/>
      <c r="H45" s="2"/>
      <c r="I45" s="2"/>
      <c r="J45" s="2"/>
      <c r="K45" s="6"/>
      <c r="L45" s="2"/>
      <c r="M45" s="2"/>
    </row>
    <row r="46" spans="1:13" ht="12.75">
      <c r="A46" s="2"/>
      <c r="B46" s="2"/>
      <c r="C46" s="2"/>
      <c r="D46" s="4"/>
      <c r="E46" s="4"/>
      <c r="F46" s="4"/>
      <c r="G46" s="5"/>
      <c r="H46" s="2"/>
      <c r="I46" s="2"/>
      <c r="J46" s="2"/>
      <c r="K46" s="6"/>
      <c r="L46" s="2"/>
      <c r="M46" s="2"/>
    </row>
    <row r="47" spans="1:13" ht="12.75">
      <c r="A47" s="2"/>
      <c r="B47" s="2"/>
      <c r="C47" s="2"/>
      <c r="D47" s="4"/>
      <c r="E47" s="4"/>
      <c r="F47" s="4"/>
      <c r="G47" s="5"/>
      <c r="H47" s="2"/>
      <c r="I47" s="2"/>
      <c r="J47" s="2"/>
      <c r="K47" s="6"/>
      <c r="L47" s="2"/>
      <c r="M47" s="2"/>
    </row>
    <row r="48" spans="1:13" ht="12.75">
      <c r="A48" s="2"/>
      <c r="B48" s="2"/>
      <c r="C48" s="2"/>
      <c r="D48" s="4"/>
      <c r="E48" s="4"/>
      <c r="F48" s="4"/>
      <c r="G48" s="5"/>
      <c r="H48" s="2"/>
      <c r="I48" s="2"/>
      <c r="J48" s="2"/>
      <c r="K48" s="6"/>
      <c r="L48" s="2"/>
      <c r="M48" s="2"/>
    </row>
    <row r="49" spans="1:13" ht="12.75">
      <c r="A49" s="2"/>
      <c r="B49" s="2"/>
      <c r="C49" s="2"/>
      <c r="D49" s="4"/>
      <c r="E49" s="4"/>
      <c r="F49" s="4"/>
      <c r="G49" s="5"/>
      <c r="H49" s="2"/>
      <c r="I49" s="2"/>
      <c r="J49" s="2"/>
      <c r="K49" s="6"/>
      <c r="L49" s="2"/>
      <c r="M49" s="2"/>
    </row>
    <row r="50" spans="1:13" ht="12.75">
      <c r="A50" s="2"/>
      <c r="B50" s="2"/>
      <c r="C50" s="2"/>
      <c r="D50" s="4"/>
      <c r="E50" s="4"/>
      <c r="F50" s="4"/>
      <c r="G50" s="5"/>
      <c r="H50" s="2"/>
      <c r="I50" s="2"/>
      <c r="J50" s="2"/>
      <c r="K50" s="6"/>
      <c r="L50" s="2"/>
      <c r="M50" s="2"/>
    </row>
    <row r="51" spans="1:13" ht="12.75">
      <c r="A51" s="2"/>
      <c r="B51" s="2"/>
      <c r="C51" s="2"/>
      <c r="D51" s="4"/>
      <c r="E51" s="4"/>
      <c r="F51" s="4"/>
      <c r="G51" s="5"/>
      <c r="H51" s="2"/>
      <c r="I51" s="2"/>
      <c r="J51" s="2"/>
      <c r="K51" s="6"/>
      <c r="L51" s="2"/>
      <c r="M51" s="2"/>
    </row>
    <row r="52" spans="1:13" ht="12.75">
      <c r="A52" s="2"/>
      <c r="B52" s="2"/>
      <c r="C52" s="2"/>
      <c r="D52" s="4"/>
      <c r="E52" s="4"/>
      <c r="F52" s="4"/>
      <c r="G52" s="5"/>
      <c r="H52" s="2"/>
      <c r="I52" s="2"/>
      <c r="J52" s="2"/>
      <c r="K52" s="6"/>
      <c r="L52" s="6"/>
      <c r="M52" s="2"/>
    </row>
    <row r="53" spans="1:13" ht="12.75">
      <c r="A53" s="2"/>
      <c r="B53" s="2"/>
      <c r="C53" s="2"/>
      <c r="D53" s="4"/>
      <c r="E53" s="4"/>
      <c r="F53" s="4"/>
      <c r="G53" s="5"/>
      <c r="H53" s="2"/>
      <c r="I53" s="2"/>
      <c r="J53" s="2"/>
      <c r="K53" s="6"/>
      <c r="L53" s="2"/>
      <c r="M53" s="2"/>
    </row>
    <row r="54" spans="1:13" ht="12.75">
      <c r="A54" s="2"/>
      <c r="B54" s="2"/>
      <c r="C54" s="2"/>
      <c r="D54" s="4"/>
      <c r="E54" s="4"/>
      <c r="F54" s="4"/>
      <c r="G54" s="5"/>
      <c r="H54" s="2"/>
      <c r="I54" s="2"/>
      <c r="J54" s="2"/>
      <c r="K54" s="6"/>
      <c r="L54" s="2"/>
      <c r="M54" s="2"/>
    </row>
    <row r="55" spans="1:13" ht="12.75">
      <c r="A55" s="2"/>
      <c r="B55" s="2"/>
      <c r="C55" s="2"/>
      <c r="D55" s="4"/>
      <c r="E55" s="4"/>
      <c r="F55" s="4"/>
      <c r="G55" s="5"/>
      <c r="H55" s="2"/>
      <c r="I55" s="2"/>
      <c r="J55" s="2"/>
      <c r="K55" s="6"/>
      <c r="L55" s="2"/>
      <c r="M55" s="2"/>
    </row>
    <row r="56" spans="1:13" ht="12.75">
      <c r="A56" s="2"/>
      <c r="B56" s="2"/>
      <c r="C56" s="2"/>
      <c r="D56" s="4"/>
      <c r="E56" s="4"/>
      <c r="F56" s="4"/>
      <c r="G56" s="5"/>
      <c r="H56" s="2"/>
      <c r="I56" s="2"/>
      <c r="J56" s="2"/>
      <c r="K56" s="6"/>
      <c r="L56" s="2"/>
      <c r="M56" s="2"/>
    </row>
    <row r="57" spans="1:13" ht="12.75">
      <c r="A57" s="2"/>
      <c r="B57" s="2"/>
      <c r="C57" s="2"/>
      <c r="D57" s="4"/>
      <c r="E57" s="4"/>
      <c r="F57" s="4"/>
      <c r="G57" s="5"/>
      <c r="H57" s="2"/>
      <c r="I57" s="2"/>
      <c r="J57" s="2"/>
      <c r="K57" s="6"/>
      <c r="L57" s="2"/>
      <c r="M57" s="2"/>
    </row>
    <row r="58" spans="1:13" ht="12.75">
      <c r="A58" s="2"/>
      <c r="B58" s="2"/>
      <c r="C58" s="2"/>
      <c r="D58" s="4"/>
      <c r="E58" s="4"/>
      <c r="F58" s="4"/>
      <c r="G58" s="5"/>
      <c r="H58" s="2"/>
      <c r="I58" s="2"/>
      <c r="J58" s="2"/>
      <c r="K58" s="6"/>
      <c r="L58" s="2"/>
      <c r="M58" s="2"/>
    </row>
    <row r="59" spans="1:13" ht="12.75">
      <c r="A59" s="2"/>
      <c r="B59" s="2"/>
      <c r="C59" s="2"/>
      <c r="D59" s="4"/>
      <c r="E59" s="4"/>
      <c r="F59" s="4"/>
      <c r="G59" s="5"/>
      <c r="H59" s="2"/>
      <c r="I59" s="2"/>
      <c r="J59" s="2"/>
      <c r="K59" s="6"/>
      <c r="L59" s="2"/>
      <c r="M59" s="2"/>
    </row>
    <row r="60" spans="1:13" ht="12.75">
      <c r="A60" s="2"/>
      <c r="B60" s="2"/>
      <c r="C60" s="2"/>
      <c r="D60" s="4"/>
      <c r="E60" s="4"/>
      <c r="F60" s="4"/>
      <c r="G60" s="5"/>
      <c r="H60" s="2"/>
      <c r="I60" s="2"/>
      <c r="J60" s="2"/>
      <c r="K60" s="6"/>
      <c r="L60" s="2"/>
      <c r="M60" s="2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K52"/>
  <sheetViews>
    <sheetView workbookViewId="0" topLeftCell="A34">
      <selection activeCell="B51" sqref="B51:K51"/>
    </sheetView>
  </sheetViews>
  <sheetFormatPr defaultColWidth="9.140625" defaultRowHeight="12.75"/>
  <sheetData>
    <row r="4" ht="12.75">
      <c r="A4" t="s">
        <v>46</v>
      </c>
    </row>
    <row r="5" spans="2:11" ht="12.75">
      <c r="B5" s="29">
        <v>0</v>
      </c>
      <c r="C5" s="29">
        <v>6</v>
      </c>
      <c r="D5" s="29">
        <v>30</v>
      </c>
      <c r="E5" s="29">
        <v>36</v>
      </c>
      <c r="F5" s="29">
        <v>48</v>
      </c>
      <c r="G5" s="29">
        <v>54</v>
      </c>
      <c r="H5" s="29">
        <v>60</v>
      </c>
      <c r="I5" s="29">
        <v>72</v>
      </c>
      <c r="J5" s="29">
        <v>108</v>
      </c>
      <c r="K5" s="29">
        <v>195</v>
      </c>
    </row>
    <row r="6" spans="1:11" ht="12.75">
      <c r="A6" t="s">
        <v>21</v>
      </c>
      <c r="B6" s="9">
        <v>3.72</v>
      </c>
      <c r="C6" s="9">
        <v>4.263333333333333</v>
      </c>
      <c r="D6" s="9">
        <v>7.506666666666667</v>
      </c>
      <c r="E6" s="9">
        <v>8.166666666666666</v>
      </c>
      <c r="F6" s="9">
        <v>6.264652067932068</v>
      </c>
      <c r="G6" s="9">
        <v>5.5</v>
      </c>
      <c r="H6" s="9">
        <v>9.283333333333333</v>
      </c>
      <c r="I6" s="9">
        <v>4.556666666666667</v>
      </c>
      <c r="J6" s="9">
        <v>5.556666666666666</v>
      </c>
      <c r="K6" s="9">
        <v>6.283333333333334</v>
      </c>
    </row>
    <row r="7" spans="1:11" ht="12.75">
      <c r="A7" t="s">
        <v>22</v>
      </c>
      <c r="B7" s="9">
        <v>5.38</v>
      </c>
      <c r="C7" s="9">
        <v>5.303333333333334</v>
      </c>
      <c r="D7" s="9">
        <v>10.24</v>
      </c>
      <c r="E7" s="9">
        <v>13.066666666666668</v>
      </c>
      <c r="F7" s="9">
        <v>9.463623336663337</v>
      </c>
      <c r="G7" s="9">
        <v>7.576666666666667</v>
      </c>
      <c r="H7" s="9">
        <v>13.72</v>
      </c>
      <c r="I7" s="9">
        <v>6.906666666666666</v>
      </c>
      <c r="J7" s="9">
        <v>7.09</v>
      </c>
      <c r="K7" s="9">
        <v>7.66</v>
      </c>
    </row>
    <row r="8" spans="1:11" ht="12.75">
      <c r="A8" t="s">
        <v>23</v>
      </c>
      <c r="B8" s="9">
        <v>3.706666666666667</v>
      </c>
      <c r="C8" s="9">
        <v>4.423333333333333</v>
      </c>
      <c r="D8" s="9">
        <v>10.363333333333332</v>
      </c>
      <c r="E8" s="9">
        <v>10.523333333333332</v>
      </c>
      <c r="F8" s="9">
        <v>7.697524615384616</v>
      </c>
      <c r="G8" s="9">
        <v>7.323333333333333</v>
      </c>
      <c r="H8" s="9">
        <v>12.983333333333334</v>
      </c>
      <c r="I8" s="9">
        <v>4.766666666666667</v>
      </c>
      <c r="J8" s="9">
        <v>5.906666666666666</v>
      </c>
      <c r="K8" s="9">
        <v>5.396666666666666</v>
      </c>
    </row>
    <row r="9" spans="1:11" ht="12.75">
      <c r="A9" t="s">
        <v>27</v>
      </c>
      <c r="B9" s="9">
        <v>3.486666666666667</v>
      </c>
      <c r="C9" s="9">
        <v>3.6</v>
      </c>
      <c r="D9" s="9">
        <v>6.89</v>
      </c>
      <c r="E9" s="9">
        <v>7.016666666666667</v>
      </c>
      <c r="F9" s="9">
        <v>6.5645556243756245</v>
      </c>
      <c r="G9" s="9">
        <v>5.62</v>
      </c>
      <c r="H9" s="9">
        <v>8.543333333333335</v>
      </c>
      <c r="I9" s="9">
        <v>4.14</v>
      </c>
      <c r="J9" s="9">
        <v>5.42</v>
      </c>
      <c r="K9" s="9">
        <v>5.386666666666667</v>
      </c>
    </row>
    <row r="10" spans="1:11" ht="12.75">
      <c r="A10" t="s">
        <v>28</v>
      </c>
      <c r="B10" s="9">
        <v>4.326666666666666</v>
      </c>
      <c r="C10" s="9">
        <v>4.163333333333333</v>
      </c>
      <c r="D10" s="9">
        <v>6.48</v>
      </c>
      <c r="E10" s="9">
        <v>7.45</v>
      </c>
      <c r="F10" s="9">
        <v>6.464587772227772</v>
      </c>
      <c r="G10" s="9">
        <v>5.54</v>
      </c>
      <c r="H10" s="9">
        <v>8.846666666666666</v>
      </c>
      <c r="I10" s="9">
        <v>4.06</v>
      </c>
      <c r="J10" s="9">
        <v>5.84</v>
      </c>
      <c r="K10" s="9">
        <v>6.91</v>
      </c>
    </row>
    <row r="11" spans="1:11" ht="12.75">
      <c r="A11" t="s">
        <v>29</v>
      </c>
      <c r="B11" s="9">
        <v>9.173333333333334</v>
      </c>
      <c r="C11" s="9">
        <v>9.016666666666667</v>
      </c>
      <c r="D11" s="9">
        <v>14.87</v>
      </c>
      <c r="E11" s="9">
        <v>15.403333333333334</v>
      </c>
      <c r="F11" s="9">
        <v>13.429014805194806</v>
      </c>
      <c r="G11" s="9">
        <v>13.033333333333333</v>
      </c>
      <c r="H11" s="9">
        <v>15.966666666666667</v>
      </c>
      <c r="I11" s="9">
        <v>9.64</v>
      </c>
      <c r="J11" s="9">
        <v>13.303333333333333</v>
      </c>
      <c r="K11" s="9">
        <v>13.266666666666666</v>
      </c>
    </row>
    <row r="12" spans="1:11" ht="12.75">
      <c r="A12" t="s">
        <v>33</v>
      </c>
      <c r="B12" s="9">
        <v>3.82</v>
      </c>
      <c r="C12" s="9">
        <v>2.703333333333333</v>
      </c>
      <c r="D12" s="9">
        <v>6.786666666666666</v>
      </c>
      <c r="E12" s="9">
        <v>8.48</v>
      </c>
      <c r="F12" s="9">
        <v>6.597878241758242</v>
      </c>
      <c r="G12" s="9">
        <v>6.6933333333333325</v>
      </c>
      <c r="H12" s="9">
        <v>8.41</v>
      </c>
      <c r="I12" s="9">
        <v>6.75</v>
      </c>
      <c r="J12" s="9">
        <v>6.483333333333334</v>
      </c>
      <c r="K12" s="9">
        <v>5.75</v>
      </c>
    </row>
    <row r="13" spans="1:11" ht="12.75">
      <c r="A13" t="s">
        <v>34</v>
      </c>
      <c r="B13" s="9">
        <v>4.713333333333333</v>
      </c>
      <c r="C13" s="9">
        <v>3.0766666666666667</v>
      </c>
      <c r="D13" s="9">
        <v>8.48</v>
      </c>
      <c r="E13" s="9">
        <v>9.636666666666668</v>
      </c>
      <c r="F13" s="9">
        <v>9.630236423576422</v>
      </c>
      <c r="G13" s="9">
        <v>7.326666666666667</v>
      </c>
      <c r="H13" s="9">
        <v>13.003333333333332</v>
      </c>
      <c r="I13" s="9">
        <v>9.363333333333333</v>
      </c>
      <c r="J13" s="9">
        <v>8.153333333333334</v>
      </c>
      <c r="K13" s="9">
        <v>7.673333333333333</v>
      </c>
    </row>
    <row r="14" spans="1:11" ht="12.75">
      <c r="A14" t="s">
        <v>35</v>
      </c>
      <c r="B14" s="9">
        <v>4.486666666666667</v>
      </c>
      <c r="C14" s="9">
        <v>4.77</v>
      </c>
      <c r="D14" s="9">
        <v>11.016666666666666</v>
      </c>
      <c r="E14" s="9">
        <v>11.546666666666667</v>
      </c>
      <c r="F14" s="9">
        <v>10.03010783216783</v>
      </c>
      <c r="G14" s="9">
        <v>11.163333333333334</v>
      </c>
      <c r="H14" s="9">
        <v>14.186666666666667</v>
      </c>
      <c r="I14" s="9">
        <v>8.713333333333333</v>
      </c>
      <c r="J14" s="9">
        <v>9.39</v>
      </c>
      <c r="K14" s="9">
        <v>10.173333333333334</v>
      </c>
    </row>
    <row r="15" spans="1:11" ht="12.75">
      <c r="A15" t="s">
        <v>58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t="s">
        <v>21</v>
      </c>
      <c r="B16" s="9">
        <f aca="true" t="shared" si="0" ref="B16:K16">((B6-$B6)/$B6)*100</f>
        <v>0</v>
      </c>
      <c r="C16" s="30">
        <f t="shared" si="0"/>
        <v>14.60573476702507</v>
      </c>
      <c r="D16" s="30">
        <f t="shared" si="0"/>
        <v>101.79211469534049</v>
      </c>
      <c r="E16" s="30">
        <f t="shared" si="0"/>
        <v>119.53405017921143</v>
      </c>
      <c r="F16" s="30">
        <f t="shared" si="0"/>
        <v>68.40462548204482</v>
      </c>
      <c r="G16" s="30">
        <f t="shared" si="0"/>
        <v>47.849462365591386</v>
      </c>
      <c r="H16" s="30">
        <f t="shared" si="0"/>
        <v>149.55197132616485</v>
      </c>
      <c r="I16" s="30">
        <f t="shared" si="0"/>
        <v>22.49103942652329</v>
      </c>
      <c r="J16" s="30">
        <f t="shared" si="0"/>
        <v>49.37275985663079</v>
      </c>
      <c r="K16" s="30">
        <f t="shared" si="0"/>
        <v>68.9068100358423</v>
      </c>
    </row>
    <row r="17" spans="1:11" ht="12.75">
      <c r="A17" t="s">
        <v>22</v>
      </c>
      <c r="B17" s="9">
        <f>((B7-$B7)/$B7)*100</f>
        <v>0</v>
      </c>
      <c r="C17" s="30">
        <f aca="true" t="shared" si="1" ref="C17:K17">((C7-$B7)/$B7)*100</f>
        <v>-1.4250309789343163</v>
      </c>
      <c r="D17" s="30">
        <f t="shared" si="1"/>
        <v>90.33457249070632</v>
      </c>
      <c r="E17" s="30">
        <f t="shared" si="1"/>
        <v>142.8748451053284</v>
      </c>
      <c r="F17" s="30">
        <f t="shared" si="1"/>
        <v>75.9037794918836</v>
      </c>
      <c r="G17" s="30">
        <f t="shared" si="1"/>
        <v>40.83023543990088</v>
      </c>
      <c r="H17" s="30">
        <f t="shared" si="1"/>
        <v>155.0185873605948</v>
      </c>
      <c r="I17" s="30">
        <f t="shared" si="1"/>
        <v>28.37670384138785</v>
      </c>
      <c r="J17" s="30">
        <f t="shared" si="1"/>
        <v>31.784386617100374</v>
      </c>
      <c r="K17" s="30">
        <f t="shared" si="1"/>
        <v>42.37918215613383</v>
      </c>
    </row>
    <row r="18" spans="1:11" ht="12.75">
      <c r="A18" t="s">
        <v>23</v>
      </c>
      <c r="B18" s="9">
        <f aca="true" t="shared" si="2" ref="B18:K24">((B8-$B8)/$B8)*100</f>
        <v>0</v>
      </c>
      <c r="C18" s="30">
        <f t="shared" si="2"/>
        <v>19.334532374100696</v>
      </c>
      <c r="D18" s="30">
        <f t="shared" si="2"/>
        <v>179.5863309352517</v>
      </c>
      <c r="E18" s="30">
        <f t="shared" si="2"/>
        <v>183.90287769784166</v>
      </c>
      <c r="F18" s="30">
        <f t="shared" si="2"/>
        <v>107.66703099059214</v>
      </c>
      <c r="G18" s="30">
        <f t="shared" si="2"/>
        <v>97.57194244604315</v>
      </c>
      <c r="H18" s="30">
        <f t="shared" si="2"/>
        <v>250.26978417266184</v>
      </c>
      <c r="I18" s="30">
        <f t="shared" si="2"/>
        <v>28.59712230215826</v>
      </c>
      <c r="J18" s="30">
        <f t="shared" si="2"/>
        <v>59.352517985611485</v>
      </c>
      <c r="K18" s="30">
        <f t="shared" si="2"/>
        <v>45.59352517985607</v>
      </c>
    </row>
    <row r="19" spans="1:11" ht="12.75">
      <c r="A19" t="s">
        <v>27</v>
      </c>
      <c r="B19" s="9">
        <f t="shared" si="2"/>
        <v>0</v>
      </c>
      <c r="C19" s="30">
        <f t="shared" si="2"/>
        <v>3.2504780114722736</v>
      </c>
      <c r="D19" s="30">
        <f t="shared" si="2"/>
        <v>97.60994263862331</v>
      </c>
      <c r="E19" s="30">
        <f t="shared" si="2"/>
        <v>101.24282982791586</v>
      </c>
      <c r="F19" s="30">
        <f t="shared" si="2"/>
        <v>88.27597393046723</v>
      </c>
      <c r="G19" s="30">
        <f t="shared" si="2"/>
        <v>61.18546845124283</v>
      </c>
      <c r="H19" s="30">
        <f t="shared" si="2"/>
        <v>145.02868068833658</v>
      </c>
      <c r="I19" s="30">
        <f t="shared" si="2"/>
        <v>18.738049713193103</v>
      </c>
      <c r="J19" s="30">
        <f t="shared" si="2"/>
        <v>55.44933078393881</v>
      </c>
      <c r="K19" s="30">
        <f t="shared" si="2"/>
        <v>54.49330783938814</v>
      </c>
    </row>
    <row r="20" spans="1:11" ht="12.75">
      <c r="A20" t="s">
        <v>28</v>
      </c>
      <c r="B20" s="9">
        <f t="shared" si="2"/>
        <v>0</v>
      </c>
      <c r="C20" s="30">
        <f t="shared" si="2"/>
        <v>-3.775038520801228</v>
      </c>
      <c r="D20" s="30">
        <f t="shared" si="2"/>
        <v>49.768875192604035</v>
      </c>
      <c r="E20" s="30">
        <f t="shared" si="2"/>
        <v>72.18798151001543</v>
      </c>
      <c r="F20" s="30">
        <f t="shared" si="2"/>
        <v>49.412660375064085</v>
      </c>
      <c r="G20" s="30">
        <f t="shared" si="2"/>
        <v>28.043143297380603</v>
      </c>
      <c r="H20" s="30">
        <f t="shared" si="2"/>
        <v>104.4684129429892</v>
      </c>
      <c r="I20" s="30">
        <f t="shared" si="2"/>
        <v>-6.163328197226502</v>
      </c>
      <c r="J20" s="30">
        <f t="shared" si="2"/>
        <v>34.976887519260416</v>
      </c>
      <c r="K20" s="30">
        <f t="shared" si="2"/>
        <v>59.70724191063176</v>
      </c>
    </row>
    <row r="21" spans="1:11" ht="12.75">
      <c r="A21" t="s">
        <v>29</v>
      </c>
      <c r="B21" s="9">
        <f t="shared" si="2"/>
        <v>0</v>
      </c>
      <c r="C21" s="30">
        <f t="shared" si="2"/>
        <v>-1.7078488372092981</v>
      </c>
      <c r="D21" s="30">
        <f t="shared" si="2"/>
        <v>62.100290697674396</v>
      </c>
      <c r="E21" s="30">
        <f t="shared" si="2"/>
        <v>67.91424418604652</v>
      </c>
      <c r="F21" s="30">
        <f t="shared" si="2"/>
        <v>46.39187651011778</v>
      </c>
      <c r="G21" s="30">
        <f t="shared" si="2"/>
        <v>42.07848837209301</v>
      </c>
      <c r="H21" s="30">
        <f t="shared" si="2"/>
        <v>74.05523255813952</v>
      </c>
      <c r="I21" s="30">
        <f t="shared" si="2"/>
        <v>5.087209302325582</v>
      </c>
      <c r="J21" s="30">
        <f t="shared" si="2"/>
        <v>45.02180232558138</v>
      </c>
      <c r="K21" s="30">
        <f t="shared" si="2"/>
        <v>44.6220930232558</v>
      </c>
    </row>
    <row r="22" spans="1:11" ht="12.75">
      <c r="A22" t="s">
        <v>33</v>
      </c>
      <c r="B22" s="9">
        <f t="shared" si="2"/>
        <v>0</v>
      </c>
      <c r="C22" s="30">
        <f t="shared" si="2"/>
        <v>-29.232111692844683</v>
      </c>
      <c r="D22" s="30">
        <f t="shared" si="2"/>
        <v>77.66143106457241</v>
      </c>
      <c r="E22" s="30">
        <f t="shared" si="2"/>
        <v>121.98952879581154</v>
      </c>
      <c r="F22" s="30">
        <f t="shared" si="2"/>
        <v>72.71932570047753</v>
      </c>
      <c r="G22" s="30">
        <f t="shared" si="2"/>
        <v>75.21815008726001</v>
      </c>
      <c r="H22" s="30">
        <f t="shared" si="2"/>
        <v>120.15706806282722</v>
      </c>
      <c r="I22" s="30">
        <f t="shared" si="2"/>
        <v>76.70157068062828</v>
      </c>
      <c r="J22" s="30">
        <f t="shared" si="2"/>
        <v>69.7207678883072</v>
      </c>
      <c r="K22" s="30">
        <f t="shared" si="2"/>
        <v>50.52356020942409</v>
      </c>
    </row>
    <row r="23" spans="1:11" ht="12.75">
      <c r="A23" t="s">
        <v>34</v>
      </c>
      <c r="B23" s="9">
        <f t="shared" si="2"/>
        <v>0</v>
      </c>
      <c r="C23" s="30">
        <f t="shared" si="2"/>
        <v>-34.72418670438472</v>
      </c>
      <c r="D23" s="30">
        <f t="shared" si="2"/>
        <v>79.91513437057995</v>
      </c>
      <c r="E23" s="30">
        <f t="shared" si="2"/>
        <v>104.45544554455451</v>
      </c>
      <c r="F23" s="30">
        <f t="shared" si="2"/>
        <v>104.31901888776002</v>
      </c>
      <c r="G23" s="30">
        <f t="shared" si="2"/>
        <v>55.44554455445547</v>
      </c>
      <c r="H23" s="30">
        <f t="shared" si="2"/>
        <v>175.88401697312588</v>
      </c>
      <c r="I23" s="30">
        <f t="shared" si="2"/>
        <v>98.65629420084868</v>
      </c>
      <c r="J23" s="30">
        <f t="shared" si="2"/>
        <v>72.98444130127302</v>
      </c>
      <c r="K23" s="30">
        <f t="shared" si="2"/>
        <v>62.800565770862804</v>
      </c>
    </row>
    <row r="24" spans="1:11" ht="12.75">
      <c r="A24" t="s">
        <v>35</v>
      </c>
      <c r="B24" s="9">
        <f t="shared" si="2"/>
        <v>0</v>
      </c>
      <c r="C24" s="30">
        <f t="shared" si="2"/>
        <v>6.315007429420481</v>
      </c>
      <c r="D24" s="30">
        <f t="shared" si="2"/>
        <v>145.5423476968796</v>
      </c>
      <c r="E24" s="30">
        <f t="shared" si="2"/>
        <v>157.35512630014856</v>
      </c>
      <c r="F24" s="30">
        <f t="shared" si="2"/>
        <v>123.55366639304226</v>
      </c>
      <c r="G24" s="30">
        <f t="shared" si="2"/>
        <v>148.81129271916788</v>
      </c>
      <c r="H24" s="30">
        <f t="shared" si="2"/>
        <v>216.19613670133725</v>
      </c>
      <c r="I24" s="30">
        <f t="shared" si="2"/>
        <v>94.2050520059435</v>
      </c>
      <c r="J24" s="30">
        <f t="shared" si="2"/>
        <v>109.28677563150073</v>
      </c>
      <c r="K24" s="30">
        <f t="shared" si="2"/>
        <v>126.74591381872212</v>
      </c>
    </row>
    <row r="25" spans="1:11" ht="12.75">
      <c r="A25" t="s">
        <v>48</v>
      </c>
      <c r="B25" s="30">
        <f>AVERAGE(B16:B24)</f>
        <v>0</v>
      </c>
      <c r="C25" s="30">
        <f aca="true" t="shared" si="3" ref="C25:K25">AVERAGE(C16:C24)</f>
        <v>-3.039829350239525</v>
      </c>
      <c r="D25" s="30">
        <f t="shared" si="3"/>
        <v>98.2567821980258</v>
      </c>
      <c r="E25" s="30">
        <f t="shared" si="3"/>
        <v>119.05076990520823</v>
      </c>
      <c r="F25" s="30">
        <f t="shared" si="3"/>
        <v>81.84977308460549</v>
      </c>
      <c r="G25" s="30">
        <f t="shared" si="3"/>
        <v>66.33708085923725</v>
      </c>
      <c r="H25" s="30">
        <f t="shared" si="3"/>
        <v>154.51443230957526</v>
      </c>
      <c r="I25" s="30">
        <f t="shared" si="3"/>
        <v>40.743301475086895</v>
      </c>
      <c r="J25" s="30">
        <f t="shared" si="3"/>
        <v>58.661074434356024</v>
      </c>
      <c r="K25" s="30">
        <f t="shared" si="3"/>
        <v>61.75246666045743</v>
      </c>
    </row>
    <row r="26" spans="1:11" ht="12.75">
      <c r="A26" t="s">
        <v>60</v>
      </c>
      <c r="B26" s="9">
        <f>STDEV(B16:B25)/SQRT(9)</f>
        <v>0</v>
      </c>
      <c r="C26" s="9">
        <f aca="true" t="shared" si="4" ref="C26:K26">STDEV(C16:C25)/SQRT(9)</f>
        <v>5.702409461633667</v>
      </c>
      <c r="D26" s="9">
        <f t="shared" si="4"/>
        <v>12.83564294897237</v>
      </c>
      <c r="E26" s="9">
        <f t="shared" si="4"/>
        <v>11.96222833640084</v>
      </c>
      <c r="F26" s="9">
        <f t="shared" si="4"/>
        <v>8.285663060745131</v>
      </c>
      <c r="G26" s="9">
        <f t="shared" si="4"/>
        <v>11.679329862306849</v>
      </c>
      <c r="H26" s="9">
        <f t="shared" si="4"/>
        <v>17.1067650498029</v>
      </c>
      <c r="I26" s="9">
        <f t="shared" si="4"/>
        <v>12.219443127131013</v>
      </c>
      <c r="J26" s="9">
        <f t="shared" si="4"/>
        <v>7.417721739411348</v>
      </c>
      <c r="K26" s="9">
        <f t="shared" si="4"/>
        <v>8.156859741887068</v>
      </c>
    </row>
    <row r="27" spans="2:11" ht="12.75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2:11" ht="12.75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2:11" ht="12.7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.75">
      <c r="A30" t="s">
        <v>47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2:11" ht="12.75">
      <c r="B31" s="29">
        <v>0</v>
      </c>
      <c r="C31" s="29">
        <v>6</v>
      </c>
      <c r="D31" s="29">
        <v>30</v>
      </c>
      <c r="E31" s="29">
        <v>36</v>
      </c>
      <c r="F31" s="29">
        <v>48</v>
      </c>
      <c r="G31" s="29">
        <v>54</v>
      </c>
      <c r="H31" s="29">
        <v>60</v>
      </c>
      <c r="I31" s="29">
        <v>72</v>
      </c>
      <c r="J31" s="29">
        <v>108</v>
      </c>
      <c r="K31" s="29">
        <v>195</v>
      </c>
    </row>
    <row r="32" spans="1:11" ht="12.75">
      <c r="A32" t="s">
        <v>24</v>
      </c>
      <c r="B32" s="9">
        <v>2.3666666666666667</v>
      </c>
      <c r="C32" s="9">
        <v>2.723333333333333</v>
      </c>
      <c r="D32" s="9">
        <v>5.156666666666666</v>
      </c>
      <c r="E32" s="9">
        <v>5.736666666666667</v>
      </c>
      <c r="F32" s="9">
        <v>4.831779520479521</v>
      </c>
      <c r="G32" s="9">
        <v>6.8</v>
      </c>
      <c r="H32" s="9">
        <v>7.516666666666667</v>
      </c>
      <c r="I32" s="9">
        <v>4.303333333333334</v>
      </c>
      <c r="J32" s="9">
        <v>5.513333333333333</v>
      </c>
      <c r="K32" s="9">
        <v>3.92</v>
      </c>
    </row>
    <row r="33" spans="1:11" ht="12.75">
      <c r="A33" t="s">
        <v>25</v>
      </c>
      <c r="B33" s="9">
        <v>3.276666666666667</v>
      </c>
      <c r="C33" s="9">
        <v>3.61</v>
      </c>
      <c r="D33" s="9">
        <v>6.486666666666667</v>
      </c>
      <c r="E33" s="9">
        <v>6.823333333333333</v>
      </c>
      <c r="F33" s="9">
        <v>6.36461992007992</v>
      </c>
      <c r="G33" s="9">
        <v>7.086666666666666</v>
      </c>
      <c r="H33" s="9">
        <v>10.03</v>
      </c>
      <c r="I33" s="9">
        <v>4.293333333333334</v>
      </c>
      <c r="J33" s="9">
        <v>6.206666666666667</v>
      </c>
      <c r="K33" s="9">
        <v>6.616666666666667</v>
      </c>
    </row>
    <row r="34" spans="1:11" ht="12.75">
      <c r="A34" t="s">
        <v>26</v>
      </c>
      <c r="B34" s="9">
        <v>3.4766666666666666</v>
      </c>
      <c r="C34" s="9">
        <v>3.8733333333333335</v>
      </c>
      <c r="D34" s="9">
        <v>6.053333333333334</v>
      </c>
      <c r="E34" s="9">
        <v>5.546666666666667</v>
      </c>
      <c r="F34" s="9">
        <v>5.864780659340659</v>
      </c>
      <c r="G34" s="9">
        <v>5.903333333333333</v>
      </c>
      <c r="H34" s="9">
        <v>8.74</v>
      </c>
      <c r="I34" s="9">
        <v>3.953333333333333</v>
      </c>
      <c r="J34" s="9">
        <v>5.896666666666667</v>
      </c>
      <c r="K34" s="9">
        <v>4.953333333333334</v>
      </c>
    </row>
    <row r="35" spans="1:11" ht="12.75">
      <c r="A35" t="s">
        <v>30</v>
      </c>
      <c r="B35" s="9">
        <v>5.296666666666667</v>
      </c>
      <c r="C35" s="9">
        <v>4.916666666666667</v>
      </c>
      <c r="D35" s="9">
        <v>13.016666666666667</v>
      </c>
      <c r="E35" s="9">
        <v>12.933333333333335</v>
      </c>
      <c r="F35" s="9">
        <v>11.396335144855144</v>
      </c>
      <c r="G35" s="9">
        <v>7.636666666666667</v>
      </c>
      <c r="H35" s="9">
        <v>14.716666666666667</v>
      </c>
      <c r="I35" s="9">
        <v>11.046666666666667</v>
      </c>
      <c r="J35" s="9">
        <v>12.23</v>
      </c>
      <c r="K35" s="9">
        <v>9.376666666666667</v>
      </c>
    </row>
    <row r="36" spans="1:11" ht="12.75">
      <c r="A36" t="s">
        <v>31</v>
      </c>
      <c r="B36" s="9">
        <v>2.063333333333333</v>
      </c>
      <c r="C36" s="9">
        <v>2.1033333333333335</v>
      </c>
      <c r="D36" s="9">
        <v>4.98</v>
      </c>
      <c r="E36" s="9">
        <v>4.976666666666667</v>
      </c>
      <c r="F36" s="9">
        <v>4.931747372627373</v>
      </c>
      <c r="G36" s="9">
        <v>4.136666666666667</v>
      </c>
      <c r="H36" s="9">
        <v>6.583333333333333</v>
      </c>
      <c r="I36" s="9">
        <v>4.913333333333333</v>
      </c>
      <c r="J36" s="9">
        <v>5.036666666666666</v>
      </c>
      <c r="K36" s="9">
        <v>3.76</v>
      </c>
    </row>
    <row r="37" spans="1:11" ht="12.75">
      <c r="A37" t="s">
        <v>32</v>
      </c>
      <c r="B37" s="9">
        <v>5.67</v>
      </c>
      <c r="C37" s="9">
        <v>4.803333333333334</v>
      </c>
      <c r="D37" s="9">
        <v>10.713333333333333</v>
      </c>
      <c r="E37" s="9">
        <v>10.236666666666666</v>
      </c>
      <c r="F37" s="9">
        <v>11.163076823176823</v>
      </c>
      <c r="G37" s="9">
        <v>7.453333333333333</v>
      </c>
      <c r="H37" s="9">
        <v>11.663333333333332</v>
      </c>
      <c r="I37" s="9">
        <v>9.206666666666667</v>
      </c>
      <c r="J37" s="9">
        <v>10.193333333333333</v>
      </c>
      <c r="K37" s="9">
        <v>8.096666666666666</v>
      </c>
    </row>
    <row r="38" spans="1:11" ht="12.75">
      <c r="A38" t="s">
        <v>36</v>
      </c>
      <c r="B38" s="9">
        <v>5.073333333333333</v>
      </c>
      <c r="C38" s="9">
        <v>4.093333333333334</v>
      </c>
      <c r="D38" s="9">
        <v>9.72</v>
      </c>
      <c r="E38" s="9">
        <v>9.846666666666666</v>
      </c>
      <c r="F38" s="9">
        <v>10.163398301698301</v>
      </c>
      <c r="G38" s="9">
        <v>8.866666666666667</v>
      </c>
      <c r="H38" s="9">
        <v>14.75</v>
      </c>
      <c r="I38" s="9">
        <v>11.103333333333333</v>
      </c>
      <c r="J38" s="9">
        <v>11.125</v>
      </c>
      <c r="K38" s="9">
        <v>7.73</v>
      </c>
    </row>
    <row r="39" spans="1:11" ht="12.75">
      <c r="A39" t="s">
        <v>37</v>
      </c>
      <c r="B39" s="9">
        <v>5.52</v>
      </c>
      <c r="C39" s="9">
        <v>4.91</v>
      </c>
      <c r="D39" s="9">
        <v>8.936666666666666</v>
      </c>
      <c r="E39" s="9">
        <v>8.87</v>
      </c>
      <c r="F39" s="9">
        <v>13.528982657342658</v>
      </c>
      <c r="G39" s="9">
        <v>8.62</v>
      </c>
      <c r="H39" s="9">
        <v>16.403333333333332</v>
      </c>
      <c r="I39" s="9">
        <v>10.793333333333335</v>
      </c>
      <c r="J39" s="9">
        <v>10.713333333333333</v>
      </c>
      <c r="K39" s="9">
        <v>7.703333333333333</v>
      </c>
    </row>
    <row r="40" spans="1:11" ht="12.75">
      <c r="A40" t="s">
        <v>38</v>
      </c>
      <c r="B40" s="9">
        <v>4.28</v>
      </c>
      <c r="C40" s="9">
        <v>4.12</v>
      </c>
      <c r="D40" s="9">
        <v>9.276666666666666</v>
      </c>
      <c r="E40" s="9">
        <v>8.306666666666667</v>
      </c>
      <c r="F40" s="9">
        <v>9.263687632367633</v>
      </c>
      <c r="G40" s="9">
        <v>7.89</v>
      </c>
      <c r="H40" s="9">
        <v>13.756666666666666</v>
      </c>
      <c r="I40" s="9">
        <v>7.353333333333334</v>
      </c>
      <c r="J40" s="9">
        <v>7.273333333333333</v>
      </c>
      <c r="K40" s="9">
        <v>7.923333333333333</v>
      </c>
    </row>
    <row r="41" ht="12.75">
      <c r="A41" t="s">
        <v>59</v>
      </c>
    </row>
    <row r="42" spans="1:11" ht="12.75">
      <c r="A42" t="s">
        <v>24</v>
      </c>
      <c r="B42" s="9">
        <f>((B32-$B32)/$B32)*100</f>
        <v>0</v>
      </c>
      <c r="C42" s="30">
        <f aca="true" t="shared" si="5" ref="C42:K42">((C32-$B32)/$B32)*100</f>
        <v>15.070422535211259</v>
      </c>
      <c r="D42" s="30">
        <f t="shared" si="5"/>
        <v>117.88732394366195</v>
      </c>
      <c r="E42" s="30">
        <f t="shared" si="5"/>
        <v>142.39436619718313</v>
      </c>
      <c r="F42" s="30">
        <f t="shared" si="5"/>
        <v>104.15969804843046</v>
      </c>
      <c r="G42" s="30">
        <f t="shared" si="5"/>
        <v>187.32394366197184</v>
      </c>
      <c r="H42" s="30">
        <f t="shared" si="5"/>
        <v>217.6056338028169</v>
      </c>
      <c r="I42" s="30">
        <f t="shared" si="5"/>
        <v>81.83098591549297</v>
      </c>
      <c r="J42" s="30">
        <f t="shared" si="5"/>
        <v>132.95774647887322</v>
      </c>
      <c r="K42" s="30">
        <f t="shared" si="5"/>
        <v>65.6338028169014</v>
      </c>
    </row>
    <row r="43" spans="1:11" ht="12.75">
      <c r="A43" t="s">
        <v>25</v>
      </c>
      <c r="B43" s="9">
        <f aca="true" t="shared" si="6" ref="B43:K50">((B33-$B33)/$B33)*100</f>
        <v>0</v>
      </c>
      <c r="C43" s="30">
        <f t="shared" si="6"/>
        <v>10.17293997965411</v>
      </c>
      <c r="D43" s="30">
        <f t="shared" si="6"/>
        <v>97.96541200406918</v>
      </c>
      <c r="E43" s="30">
        <f t="shared" si="6"/>
        <v>108.24008138351982</v>
      </c>
      <c r="F43" s="30">
        <f t="shared" si="6"/>
        <v>94.24068932085208</v>
      </c>
      <c r="G43" s="30">
        <f t="shared" si="6"/>
        <v>116.27670396744657</v>
      </c>
      <c r="H43" s="30">
        <f t="shared" si="6"/>
        <v>206.10376398779243</v>
      </c>
      <c r="I43" s="30">
        <f t="shared" si="6"/>
        <v>31.027466937945075</v>
      </c>
      <c r="J43" s="30">
        <f t="shared" si="6"/>
        <v>89.42014242115972</v>
      </c>
      <c r="K43" s="30">
        <f t="shared" si="6"/>
        <v>101.93285859613428</v>
      </c>
    </row>
    <row r="44" spans="1:11" ht="12.75">
      <c r="A44" t="s">
        <v>26</v>
      </c>
      <c r="B44" s="9">
        <f t="shared" si="6"/>
        <v>0</v>
      </c>
      <c r="C44" s="30">
        <f t="shared" si="6"/>
        <v>11.409395973154371</v>
      </c>
      <c r="D44" s="30">
        <f t="shared" si="6"/>
        <v>74.1131351869607</v>
      </c>
      <c r="E44" s="30">
        <f t="shared" si="6"/>
        <v>59.53978906999042</v>
      </c>
      <c r="F44" s="30">
        <f t="shared" si="6"/>
        <v>68.689760096088</v>
      </c>
      <c r="G44" s="30">
        <f t="shared" si="6"/>
        <v>69.79865771812081</v>
      </c>
      <c r="H44" s="30">
        <f t="shared" si="6"/>
        <v>151.3902205177373</v>
      </c>
      <c r="I44" s="30">
        <f t="shared" si="6"/>
        <v>13.7104506232023</v>
      </c>
      <c r="J44" s="30">
        <f t="shared" si="6"/>
        <v>69.60690316395018</v>
      </c>
      <c r="K44" s="30">
        <f t="shared" si="6"/>
        <v>42.47363374880156</v>
      </c>
    </row>
    <row r="45" spans="1:11" ht="12.75">
      <c r="A45" t="s">
        <v>30</v>
      </c>
      <c r="B45" s="9">
        <f t="shared" si="6"/>
        <v>0</v>
      </c>
      <c r="C45" s="30">
        <f t="shared" si="6"/>
        <v>-7.174323473882943</v>
      </c>
      <c r="D45" s="30">
        <f t="shared" si="6"/>
        <v>145.7520453115167</v>
      </c>
      <c r="E45" s="30">
        <f t="shared" si="6"/>
        <v>144.1787287602266</v>
      </c>
      <c r="F45" s="30">
        <f t="shared" si="6"/>
        <v>115.16051248939856</v>
      </c>
      <c r="G45" s="30">
        <f t="shared" si="6"/>
        <v>44.178728760226555</v>
      </c>
      <c r="H45" s="30">
        <f t="shared" si="6"/>
        <v>177.8477029578351</v>
      </c>
      <c r="I45" s="30">
        <f t="shared" si="6"/>
        <v>108.55884203901824</v>
      </c>
      <c r="J45" s="30">
        <f t="shared" si="6"/>
        <v>130.89993706733796</v>
      </c>
      <c r="K45" s="30">
        <f t="shared" si="6"/>
        <v>77.02957835116425</v>
      </c>
    </row>
    <row r="46" spans="1:11" ht="12.75">
      <c r="A46" t="s">
        <v>31</v>
      </c>
      <c r="B46" s="9">
        <f t="shared" si="6"/>
        <v>0</v>
      </c>
      <c r="C46" s="30">
        <f t="shared" si="6"/>
        <v>1.9386106623586665</v>
      </c>
      <c r="D46" s="30">
        <f t="shared" si="6"/>
        <v>141.35702746365112</v>
      </c>
      <c r="E46" s="30">
        <f t="shared" si="6"/>
        <v>141.1954765751212</v>
      </c>
      <c r="F46" s="30">
        <f t="shared" si="6"/>
        <v>139.01845101586625</v>
      </c>
      <c r="G46" s="30">
        <f t="shared" si="6"/>
        <v>100.4846526655897</v>
      </c>
      <c r="H46" s="30">
        <f t="shared" si="6"/>
        <v>219.06300484652667</v>
      </c>
      <c r="I46" s="30">
        <f t="shared" si="6"/>
        <v>138.12600969305333</v>
      </c>
      <c r="J46" s="30">
        <f t="shared" si="6"/>
        <v>144.10339256865913</v>
      </c>
      <c r="K46" s="30">
        <f t="shared" si="6"/>
        <v>82.22940226171247</v>
      </c>
    </row>
    <row r="47" spans="1:11" ht="12.75">
      <c r="A47" t="s">
        <v>32</v>
      </c>
      <c r="B47" s="9">
        <f t="shared" si="6"/>
        <v>0</v>
      </c>
      <c r="C47" s="30">
        <f t="shared" si="6"/>
        <v>-15.2851263962375</v>
      </c>
      <c r="D47" s="30">
        <f t="shared" si="6"/>
        <v>88.94767783656673</v>
      </c>
      <c r="E47" s="30">
        <f t="shared" si="6"/>
        <v>80.54085831863608</v>
      </c>
      <c r="F47" s="30">
        <f t="shared" si="6"/>
        <v>96.87966178442369</v>
      </c>
      <c r="G47" s="30">
        <f t="shared" si="6"/>
        <v>31.45208700764256</v>
      </c>
      <c r="H47" s="30">
        <f t="shared" si="6"/>
        <v>105.70252792475013</v>
      </c>
      <c r="I47" s="30">
        <f t="shared" si="6"/>
        <v>62.375073486184604</v>
      </c>
      <c r="J47" s="30">
        <f t="shared" si="6"/>
        <v>79.77660199882422</v>
      </c>
      <c r="K47" s="30">
        <f t="shared" si="6"/>
        <v>42.79835390946501</v>
      </c>
    </row>
    <row r="48" spans="1:11" ht="12.75">
      <c r="A48" t="s">
        <v>36</v>
      </c>
      <c r="B48" s="9">
        <f t="shared" si="6"/>
        <v>0</v>
      </c>
      <c r="C48" s="30">
        <f t="shared" si="6"/>
        <v>-19.316688567674102</v>
      </c>
      <c r="D48" s="30">
        <f t="shared" si="6"/>
        <v>91.59001314060448</v>
      </c>
      <c r="E48" s="30">
        <f t="shared" si="6"/>
        <v>94.0867279894875</v>
      </c>
      <c r="F48" s="30">
        <f t="shared" si="6"/>
        <v>100.32979569707558</v>
      </c>
      <c r="G48" s="30">
        <f t="shared" si="6"/>
        <v>74.77003942181342</v>
      </c>
      <c r="H48" s="30">
        <f t="shared" si="6"/>
        <v>190.7358738501971</v>
      </c>
      <c r="I48" s="30">
        <f t="shared" si="6"/>
        <v>118.85676741130094</v>
      </c>
      <c r="J48" s="30">
        <f t="shared" si="6"/>
        <v>119.28383705650461</v>
      </c>
      <c r="K48" s="30">
        <f t="shared" si="6"/>
        <v>52.365308804205</v>
      </c>
    </row>
    <row r="49" spans="1:11" ht="12.75">
      <c r="A49" t="s">
        <v>37</v>
      </c>
      <c r="B49" s="9">
        <f t="shared" si="6"/>
        <v>0</v>
      </c>
      <c r="C49" s="30">
        <f t="shared" si="6"/>
        <v>-11.05072463768115</v>
      </c>
      <c r="D49" s="30">
        <f t="shared" si="6"/>
        <v>61.89613526570048</v>
      </c>
      <c r="E49" s="30">
        <f t="shared" si="6"/>
        <v>60.68840579710145</v>
      </c>
      <c r="F49" s="30">
        <f t="shared" si="6"/>
        <v>145.09026553156988</v>
      </c>
      <c r="G49" s="30">
        <f t="shared" si="6"/>
        <v>56.15942028985506</v>
      </c>
      <c r="H49" s="30">
        <f t="shared" si="6"/>
        <v>197.16183574879227</v>
      </c>
      <c r="I49" s="30">
        <f t="shared" si="6"/>
        <v>95.53140096618363</v>
      </c>
      <c r="J49" s="30">
        <f t="shared" si="6"/>
        <v>94.08212560386474</v>
      </c>
      <c r="K49" s="30">
        <f t="shared" si="6"/>
        <v>39.553140096618364</v>
      </c>
    </row>
    <row r="50" spans="1:11" ht="12.75">
      <c r="A50" t="s">
        <v>38</v>
      </c>
      <c r="B50" s="9">
        <f t="shared" si="6"/>
        <v>0</v>
      </c>
      <c r="C50" s="30">
        <f t="shared" si="6"/>
        <v>-3.738317757009349</v>
      </c>
      <c r="D50" s="30">
        <f t="shared" si="6"/>
        <v>116.74454828660433</v>
      </c>
      <c r="E50" s="30">
        <f t="shared" si="6"/>
        <v>94.08099688473519</v>
      </c>
      <c r="F50" s="30">
        <f t="shared" si="6"/>
        <v>116.44129982167367</v>
      </c>
      <c r="G50" s="30">
        <f t="shared" si="6"/>
        <v>84.34579439252335</v>
      </c>
      <c r="H50" s="30">
        <f t="shared" si="6"/>
        <v>221.41744548286604</v>
      </c>
      <c r="I50" s="30">
        <f t="shared" si="6"/>
        <v>71.80685358255452</v>
      </c>
      <c r="J50" s="30">
        <f t="shared" si="6"/>
        <v>69.93769470404983</v>
      </c>
      <c r="K50" s="30">
        <f t="shared" si="6"/>
        <v>85.12461059190029</v>
      </c>
    </row>
    <row r="51" spans="1:11" ht="12.75">
      <c r="A51" t="s">
        <v>48</v>
      </c>
      <c r="B51" s="30">
        <f>AVERAGE(B42:B50)</f>
        <v>0</v>
      </c>
      <c r="C51" s="30">
        <f aca="true" t="shared" si="7" ref="C51:K51">AVERAGE(C42:C50)</f>
        <v>-1.997090186900737</v>
      </c>
      <c r="D51" s="30">
        <f t="shared" si="7"/>
        <v>104.02814649325951</v>
      </c>
      <c r="E51" s="30">
        <f t="shared" si="7"/>
        <v>102.77171455288905</v>
      </c>
      <c r="F51" s="30">
        <f t="shared" si="7"/>
        <v>108.89001486726424</v>
      </c>
      <c r="G51" s="30">
        <f t="shared" si="7"/>
        <v>84.9766697650211</v>
      </c>
      <c r="H51" s="30">
        <f t="shared" si="7"/>
        <v>187.44755656881264</v>
      </c>
      <c r="I51" s="30">
        <f t="shared" si="7"/>
        <v>80.20265007277061</v>
      </c>
      <c r="J51" s="30">
        <f t="shared" si="7"/>
        <v>103.34093122924705</v>
      </c>
      <c r="K51" s="30">
        <f t="shared" si="7"/>
        <v>65.46007657521139</v>
      </c>
    </row>
    <row r="52" spans="1:11" ht="12.75">
      <c r="A52" t="s">
        <v>60</v>
      </c>
      <c r="B52" s="9">
        <f>STDEV(B42:B51)/SQRT(9)</f>
        <v>0</v>
      </c>
      <c r="C52" s="9">
        <f aca="true" t="shared" si="8" ref="C52:K52">STDEV(C42:C51)/SQRT(9)</f>
        <v>3.885677318665248</v>
      </c>
      <c r="D52" s="9">
        <f t="shared" si="8"/>
        <v>9.010975117822193</v>
      </c>
      <c r="E52" s="9">
        <f t="shared" si="8"/>
        <v>10.585312829473466</v>
      </c>
      <c r="F52" s="9">
        <f t="shared" si="8"/>
        <v>7.3577765286298655</v>
      </c>
      <c r="G52" s="9">
        <f t="shared" si="8"/>
        <v>14.652302023722612</v>
      </c>
      <c r="H52" s="9">
        <f t="shared" si="8"/>
        <v>11.962272096902412</v>
      </c>
      <c r="I52" s="9">
        <f t="shared" si="8"/>
        <v>12.72630947976616</v>
      </c>
      <c r="J52" s="9">
        <f t="shared" si="8"/>
        <v>9.054677096842328</v>
      </c>
      <c r="K52" s="9">
        <f t="shared" si="8"/>
        <v>7.0418713239981265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7:A37"/>
  <sheetViews>
    <sheetView tabSelected="1" workbookViewId="0" topLeftCell="A1">
      <selection activeCell="G8" sqref="G8"/>
    </sheetView>
  </sheetViews>
  <sheetFormatPr defaultColWidth="9.140625" defaultRowHeight="12.75"/>
  <sheetData>
    <row r="37" ht="12.75">
      <c r="A37" s="12" t="s">
        <v>61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L93"/>
  <sheetViews>
    <sheetView workbookViewId="0" topLeftCell="A16">
      <selection activeCell="M35" sqref="M35"/>
    </sheetView>
  </sheetViews>
  <sheetFormatPr defaultColWidth="9.140625" defaultRowHeight="12.75"/>
  <sheetData>
    <row r="3" spans="3:5" ht="12.75">
      <c r="C3" s="17" t="s">
        <v>44</v>
      </c>
      <c r="D3" s="17"/>
      <c r="E3" s="17"/>
    </row>
    <row r="4" spans="3:5" ht="12.75">
      <c r="C4" s="17"/>
      <c r="D4" s="17"/>
      <c r="E4" s="17"/>
    </row>
    <row r="5" ht="12.75">
      <c r="B5" s="12" t="s">
        <v>45</v>
      </c>
    </row>
    <row r="6" spans="2:12" ht="12.75">
      <c r="B6" s="13"/>
      <c r="C6" s="14">
        <v>0</v>
      </c>
      <c r="D6" s="14">
        <v>6</v>
      </c>
      <c r="E6" s="14">
        <v>30</v>
      </c>
      <c r="F6" s="14">
        <v>36</v>
      </c>
      <c r="G6" s="14">
        <v>48</v>
      </c>
      <c r="H6" s="14">
        <v>54</v>
      </c>
      <c r="I6" s="14">
        <v>60</v>
      </c>
      <c r="J6" s="14">
        <v>72</v>
      </c>
      <c r="K6" s="14">
        <v>108</v>
      </c>
      <c r="L6" s="14">
        <v>195</v>
      </c>
    </row>
    <row r="7" spans="2:12" ht="12.75">
      <c r="B7" s="15" t="s">
        <v>21</v>
      </c>
      <c r="C7" s="10">
        <v>3.72</v>
      </c>
      <c r="D7" s="10">
        <v>4.263333333333333</v>
      </c>
      <c r="E7" s="10">
        <v>7.506666666666667</v>
      </c>
      <c r="F7" s="10">
        <v>8.166666666666666</v>
      </c>
      <c r="G7" s="10">
        <v>6.264652067932068</v>
      </c>
      <c r="H7" s="10">
        <v>5.5</v>
      </c>
      <c r="I7" s="10">
        <v>9.283333333333333</v>
      </c>
      <c r="J7" s="10">
        <v>4.556666666666667</v>
      </c>
      <c r="K7" s="10">
        <v>5.556666666666666</v>
      </c>
      <c r="L7" s="10">
        <v>6.283333333333334</v>
      </c>
    </row>
    <row r="8" spans="2:12" ht="12.75">
      <c r="B8" s="16" t="s">
        <v>22</v>
      </c>
      <c r="C8" s="10">
        <v>5.38</v>
      </c>
      <c r="D8" s="10">
        <v>5.303333333333334</v>
      </c>
      <c r="E8" s="10">
        <v>10.24</v>
      </c>
      <c r="F8" s="10">
        <v>13.066666666666668</v>
      </c>
      <c r="G8" s="10">
        <v>9.463623336663337</v>
      </c>
      <c r="H8" s="10">
        <v>7.576666666666667</v>
      </c>
      <c r="I8" s="10">
        <v>13.72</v>
      </c>
      <c r="J8" s="10">
        <v>6.906666666666666</v>
      </c>
      <c r="K8" s="10">
        <v>7.09</v>
      </c>
      <c r="L8" s="10">
        <v>7.66</v>
      </c>
    </row>
    <row r="9" spans="2:12" ht="12.75">
      <c r="B9" s="16" t="s">
        <v>23</v>
      </c>
      <c r="C9" s="10">
        <v>3.706666666666667</v>
      </c>
      <c r="D9" s="10">
        <v>4.423333333333333</v>
      </c>
      <c r="E9" s="10">
        <v>10.363333333333332</v>
      </c>
      <c r="F9" s="10">
        <v>10.523333333333332</v>
      </c>
      <c r="G9" s="10">
        <v>7.697524615384616</v>
      </c>
      <c r="H9" s="10">
        <v>7.323333333333333</v>
      </c>
      <c r="I9" s="10">
        <v>12.983333333333334</v>
      </c>
      <c r="J9" s="10">
        <v>4.766666666666667</v>
      </c>
      <c r="K9" s="10">
        <v>5.906666666666666</v>
      </c>
      <c r="L9" s="10">
        <v>5.396666666666666</v>
      </c>
    </row>
    <row r="10" spans="2:12" ht="12.75">
      <c r="B10" s="16" t="s">
        <v>24</v>
      </c>
      <c r="C10" s="10">
        <v>2.3666666666666667</v>
      </c>
      <c r="D10" s="10">
        <v>2.723333333333333</v>
      </c>
      <c r="E10" s="10">
        <v>5.156666666666666</v>
      </c>
      <c r="F10" s="10">
        <v>5.736666666666667</v>
      </c>
      <c r="G10" s="10">
        <v>4.831779520479521</v>
      </c>
      <c r="H10" s="10">
        <v>6.8</v>
      </c>
      <c r="I10" s="10">
        <v>7.516666666666667</v>
      </c>
      <c r="J10" s="10">
        <v>4.303333333333334</v>
      </c>
      <c r="K10" s="10">
        <v>5.513333333333333</v>
      </c>
      <c r="L10" s="10">
        <v>3.92</v>
      </c>
    </row>
    <row r="11" spans="2:12" ht="12.75">
      <c r="B11" s="16" t="s">
        <v>25</v>
      </c>
      <c r="C11" s="10">
        <v>3.276666666666667</v>
      </c>
      <c r="D11" s="10">
        <v>3.61</v>
      </c>
      <c r="E11" s="10">
        <v>6.486666666666667</v>
      </c>
      <c r="F11" s="10">
        <v>6.823333333333333</v>
      </c>
      <c r="G11" s="10">
        <v>6.36461992007992</v>
      </c>
      <c r="H11" s="10">
        <v>7.086666666666666</v>
      </c>
      <c r="I11" s="10">
        <v>10.03</v>
      </c>
      <c r="J11" s="10">
        <v>4.293333333333334</v>
      </c>
      <c r="K11" s="10">
        <v>6.206666666666667</v>
      </c>
      <c r="L11" s="10">
        <v>6.616666666666667</v>
      </c>
    </row>
    <row r="12" spans="2:12" ht="12.75">
      <c r="B12" s="16" t="s">
        <v>26</v>
      </c>
      <c r="C12" s="10">
        <v>3.4766666666666666</v>
      </c>
      <c r="D12" s="10">
        <v>3.8733333333333335</v>
      </c>
      <c r="E12" s="10">
        <v>6.053333333333334</v>
      </c>
      <c r="F12" s="10">
        <v>5.546666666666667</v>
      </c>
      <c r="G12" s="10">
        <v>5.864780659340659</v>
      </c>
      <c r="H12" s="10">
        <v>5.903333333333333</v>
      </c>
      <c r="I12" s="10">
        <v>8.74</v>
      </c>
      <c r="J12" s="10">
        <v>3.953333333333333</v>
      </c>
      <c r="K12" s="10">
        <v>5.896666666666667</v>
      </c>
      <c r="L12" s="10">
        <v>4.953333333333334</v>
      </c>
    </row>
    <row r="13" spans="2:12" ht="12.75">
      <c r="B13" s="16" t="s">
        <v>27</v>
      </c>
      <c r="C13" s="10">
        <v>3.486666666666667</v>
      </c>
      <c r="D13" s="10">
        <v>3.6</v>
      </c>
      <c r="E13" s="10">
        <v>6.89</v>
      </c>
      <c r="F13" s="10">
        <v>7.016666666666667</v>
      </c>
      <c r="G13" s="10">
        <v>6.5645556243756245</v>
      </c>
      <c r="H13" s="10">
        <v>5.62</v>
      </c>
      <c r="I13" s="10">
        <v>8.543333333333335</v>
      </c>
      <c r="J13" s="10">
        <v>4.14</v>
      </c>
      <c r="K13" s="10">
        <v>5.42</v>
      </c>
      <c r="L13" s="10">
        <v>5.386666666666667</v>
      </c>
    </row>
    <row r="14" spans="2:12" ht="12.75">
      <c r="B14" s="16" t="s">
        <v>28</v>
      </c>
      <c r="C14" s="10">
        <v>4.326666666666666</v>
      </c>
      <c r="D14" s="10">
        <v>4.163333333333333</v>
      </c>
      <c r="E14" s="10">
        <v>6.48</v>
      </c>
      <c r="F14" s="10">
        <v>7.45</v>
      </c>
      <c r="G14" s="10">
        <v>6.464587772227772</v>
      </c>
      <c r="H14" s="10">
        <v>5.54</v>
      </c>
      <c r="I14" s="10">
        <v>8.846666666666666</v>
      </c>
      <c r="J14" s="10">
        <v>4.06</v>
      </c>
      <c r="K14" s="10">
        <v>5.84</v>
      </c>
      <c r="L14" s="10">
        <v>6.91</v>
      </c>
    </row>
    <row r="15" spans="2:12" ht="12.75">
      <c r="B15" s="16" t="s">
        <v>29</v>
      </c>
      <c r="C15" s="10">
        <v>9.173333333333334</v>
      </c>
      <c r="D15" s="10">
        <v>9.016666666666667</v>
      </c>
      <c r="E15" s="10">
        <v>14.87</v>
      </c>
      <c r="F15" s="10">
        <v>15.403333333333334</v>
      </c>
      <c r="G15" s="10">
        <v>13.429014805194806</v>
      </c>
      <c r="H15" s="10">
        <v>13.033333333333333</v>
      </c>
      <c r="I15" s="10">
        <v>15.966666666666667</v>
      </c>
      <c r="J15" s="10">
        <v>9.64</v>
      </c>
      <c r="K15" s="10">
        <v>13.303333333333333</v>
      </c>
      <c r="L15" s="10">
        <v>13.266666666666666</v>
      </c>
    </row>
    <row r="16" spans="2:12" ht="12.75">
      <c r="B16" s="16" t="s">
        <v>30</v>
      </c>
      <c r="C16" s="10">
        <v>5.296666666666667</v>
      </c>
      <c r="D16" s="10">
        <v>4.916666666666667</v>
      </c>
      <c r="E16" s="10">
        <v>13.016666666666667</v>
      </c>
      <c r="F16" s="10">
        <v>12.933333333333335</v>
      </c>
      <c r="G16" s="10">
        <v>11.396335144855144</v>
      </c>
      <c r="H16" s="10">
        <v>7.636666666666667</v>
      </c>
      <c r="I16" s="10">
        <v>14.716666666666667</v>
      </c>
      <c r="J16" s="10">
        <v>11.046666666666667</v>
      </c>
      <c r="K16" s="10">
        <v>12.23</v>
      </c>
      <c r="L16" s="10">
        <v>9.376666666666667</v>
      </c>
    </row>
    <row r="17" spans="2:12" ht="12.75">
      <c r="B17" s="16" t="s">
        <v>31</v>
      </c>
      <c r="C17" s="10">
        <v>2.063333333333333</v>
      </c>
      <c r="D17" s="10">
        <v>2.1033333333333335</v>
      </c>
      <c r="E17" s="10">
        <v>4.98</v>
      </c>
      <c r="F17" s="10">
        <v>4.976666666666667</v>
      </c>
      <c r="G17" s="10">
        <v>4.931747372627373</v>
      </c>
      <c r="H17" s="10">
        <v>4.136666666666667</v>
      </c>
      <c r="I17" s="10">
        <v>6.583333333333333</v>
      </c>
      <c r="J17" s="10">
        <v>4.913333333333333</v>
      </c>
      <c r="K17" s="10">
        <v>5.036666666666666</v>
      </c>
      <c r="L17" s="10">
        <v>3.76</v>
      </c>
    </row>
    <row r="18" spans="2:12" ht="12.75">
      <c r="B18" s="16" t="s">
        <v>32</v>
      </c>
      <c r="C18" s="10">
        <v>5.67</v>
      </c>
      <c r="D18" s="10">
        <v>4.803333333333334</v>
      </c>
      <c r="E18" s="10">
        <v>10.713333333333333</v>
      </c>
      <c r="F18" s="10">
        <v>10.236666666666666</v>
      </c>
      <c r="G18" s="10">
        <v>11.163076823176823</v>
      </c>
      <c r="H18" s="10">
        <v>7.453333333333333</v>
      </c>
      <c r="I18" s="10">
        <v>11.663333333333332</v>
      </c>
      <c r="J18" s="10">
        <v>9.206666666666667</v>
      </c>
      <c r="K18" s="10">
        <v>10.193333333333333</v>
      </c>
      <c r="L18" s="10">
        <v>8.096666666666666</v>
      </c>
    </row>
    <row r="19" spans="2:12" ht="12.75">
      <c r="B19" s="16" t="s">
        <v>33</v>
      </c>
      <c r="C19" s="10">
        <v>3.82</v>
      </c>
      <c r="D19" s="10">
        <v>2.703333333333333</v>
      </c>
      <c r="E19" s="10">
        <v>6.786666666666666</v>
      </c>
      <c r="F19" s="10">
        <v>8.48</v>
      </c>
      <c r="G19" s="10">
        <v>6.597878241758242</v>
      </c>
      <c r="H19" s="10">
        <v>6.6933333333333325</v>
      </c>
      <c r="I19" s="10">
        <v>8.41</v>
      </c>
      <c r="J19" s="10">
        <v>6.75</v>
      </c>
      <c r="K19" s="10">
        <v>6.483333333333334</v>
      </c>
      <c r="L19" s="10">
        <v>5.75</v>
      </c>
    </row>
    <row r="20" spans="2:12" ht="12.75">
      <c r="B20" s="16" t="s">
        <v>34</v>
      </c>
      <c r="C20" s="10">
        <v>4.713333333333333</v>
      </c>
      <c r="D20" s="10">
        <v>3.0766666666666667</v>
      </c>
      <c r="E20" s="10">
        <v>8.48</v>
      </c>
      <c r="F20" s="10">
        <v>9.636666666666668</v>
      </c>
      <c r="G20" s="10">
        <v>9.630236423576422</v>
      </c>
      <c r="H20" s="10">
        <v>7.326666666666667</v>
      </c>
      <c r="I20" s="10">
        <v>13.003333333333332</v>
      </c>
      <c r="J20" s="10">
        <v>9.363333333333333</v>
      </c>
      <c r="K20" s="10">
        <v>8.153333333333334</v>
      </c>
      <c r="L20" s="10">
        <v>7.673333333333333</v>
      </c>
    </row>
    <row r="21" spans="2:12" ht="12.75">
      <c r="B21" s="16" t="s">
        <v>35</v>
      </c>
      <c r="C21" s="10">
        <v>4.486666666666667</v>
      </c>
      <c r="D21" s="10">
        <v>4.77</v>
      </c>
      <c r="E21" s="10">
        <v>11.016666666666666</v>
      </c>
      <c r="F21" s="10">
        <v>11.546666666666667</v>
      </c>
      <c r="G21" s="10">
        <v>10.03010783216783</v>
      </c>
      <c r="H21" s="10">
        <v>11.163333333333334</v>
      </c>
      <c r="I21" s="10">
        <v>14.186666666666667</v>
      </c>
      <c r="J21" s="10">
        <v>8.713333333333333</v>
      </c>
      <c r="K21" s="10">
        <v>9.39</v>
      </c>
      <c r="L21" s="10">
        <v>10.173333333333334</v>
      </c>
    </row>
    <row r="22" spans="2:12" ht="12.75">
      <c r="B22" s="16" t="s">
        <v>36</v>
      </c>
      <c r="C22" s="10">
        <v>5.073333333333333</v>
      </c>
      <c r="D22" s="10">
        <v>4.093333333333334</v>
      </c>
      <c r="E22" s="10">
        <v>9.72</v>
      </c>
      <c r="F22" s="10">
        <v>9.846666666666666</v>
      </c>
      <c r="G22" s="10">
        <v>10.163398301698301</v>
      </c>
      <c r="H22" s="10">
        <v>8.866666666666667</v>
      </c>
      <c r="I22" s="10">
        <v>14.75</v>
      </c>
      <c r="J22" s="10">
        <v>11.103333333333333</v>
      </c>
      <c r="K22" s="10">
        <v>11.125</v>
      </c>
      <c r="L22" s="10">
        <v>7.73</v>
      </c>
    </row>
    <row r="23" spans="2:12" ht="12.75">
      <c r="B23" s="16" t="s">
        <v>37</v>
      </c>
      <c r="C23" s="10">
        <v>5.52</v>
      </c>
      <c r="D23" s="10">
        <v>4.91</v>
      </c>
      <c r="E23" s="10">
        <v>8.936666666666666</v>
      </c>
      <c r="F23" s="10">
        <v>8.87</v>
      </c>
      <c r="G23" s="10">
        <v>13.528982657342658</v>
      </c>
      <c r="H23" s="10">
        <v>8.62</v>
      </c>
      <c r="I23" s="10">
        <v>16.403333333333332</v>
      </c>
      <c r="J23" s="10">
        <v>10.793333333333335</v>
      </c>
      <c r="K23" s="10">
        <v>10.713333333333333</v>
      </c>
      <c r="L23" s="10">
        <v>7.703333333333333</v>
      </c>
    </row>
    <row r="24" spans="2:12" ht="12.75">
      <c r="B24" s="16" t="s">
        <v>38</v>
      </c>
      <c r="C24" s="10">
        <v>4.28</v>
      </c>
      <c r="D24" s="10">
        <v>4.12</v>
      </c>
      <c r="E24" s="10">
        <v>9.276666666666666</v>
      </c>
      <c r="F24" s="10">
        <v>8.306666666666667</v>
      </c>
      <c r="G24" s="10">
        <v>9.263687632367633</v>
      </c>
      <c r="H24" s="10">
        <v>7.89</v>
      </c>
      <c r="I24" s="10">
        <v>13.756666666666666</v>
      </c>
      <c r="J24" s="10">
        <v>7.353333333333334</v>
      </c>
      <c r="K24" s="10">
        <v>7.273333333333333</v>
      </c>
      <c r="L24" s="10">
        <v>7.923333333333333</v>
      </c>
    </row>
    <row r="27" ht="12.75">
      <c r="B27" s="18" t="s">
        <v>46</v>
      </c>
    </row>
    <row r="28" spans="3:12" ht="12.75">
      <c r="C28" s="14">
        <v>0</v>
      </c>
      <c r="D28" s="14">
        <v>6</v>
      </c>
      <c r="E28" s="14">
        <v>30</v>
      </c>
      <c r="F28" s="14">
        <v>36</v>
      </c>
      <c r="G28" s="14">
        <v>48</v>
      </c>
      <c r="H28" s="14">
        <v>54</v>
      </c>
      <c r="I28" s="20">
        <v>60</v>
      </c>
      <c r="J28" s="14">
        <v>72</v>
      </c>
      <c r="K28" s="14">
        <v>108</v>
      </c>
      <c r="L28" s="14">
        <v>195</v>
      </c>
    </row>
    <row r="29" spans="2:12" ht="12.75">
      <c r="B29" s="15" t="s">
        <v>21</v>
      </c>
      <c r="C29" s="10">
        <v>3.72</v>
      </c>
      <c r="D29" s="10">
        <v>4.263333333333333</v>
      </c>
      <c r="E29" s="10">
        <v>7.506666666666667</v>
      </c>
      <c r="F29" s="10">
        <v>8.166666666666666</v>
      </c>
      <c r="G29" s="10">
        <v>6.264652067932068</v>
      </c>
      <c r="H29" s="10">
        <v>5.5</v>
      </c>
      <c r="I29" s="21">
        <v>9.283333333333333</v>
      </c>
      <c r="J29" s="10">
        <v>4.556666666666667</v>
      </c>
      <c r="K29" s="10">
        <v>5.556666666666666</v>
      </c>
      <c r="L29" s="10">
        <v>6.283333333333334</v>
      </c>
    </row>
    <row r="30" spans="2:12" ht="12.75">
      <c r="B30" s="23" t="s">
        <v>22</v>
      </c>
      <c r="C30" s="24">
        <v>5.38</v>
      </c>
      <c r="D30" s="24">
        <v>5.303333333333334</v>
      </c>
      <c r="E30" s="24">
        <v>10.24</v>
      </c>
      <c r="F30" s="24">
        <v>13.066666666666668</v>
      </c>
      <c r="G30" s="24">
        <v>9.463623336663337</v>
      </c>
      <c r="H30" s="24">
        <v>7.576666666666667</v>
      </c>
      <c r="I30" s="24">
        <v>13.72</v>
      </c>
      <c r="J30" s="24">
        <v>6.906666666666666</v>
      </c>
      <c r="K30" s="24">
        <v>7.09</v>
      </c>
      <c r="L30" s="24">
        <v>7.66</v>
      </c>
    </row>
    <row r="31" spans="2:12" ht="12.75">
      <c r="B31" s="23" t="s">
        <v>23</v>
      </c>
      <c r="C31" s="24">
        <v>3.706666666666667</v>
      </c>
      <c r="D31" s="24">
        <v>4.423333333333333</v>
      </c>
      <c r="E31" s="24">
        <v>10.363333333333332</v>
      </c>
      <c r="F31" s="24">
        <v>10.523333333333332</v>
      </c>
      <c r="G31" s="24">
        <v>7.697524615384616</v>
      </c>
      <c r="H31" s="24">
        <v>7.323333333333333</v>
      </c>
      <c r="I31" s="24">
        <v>12.983333333333334</v>
      </c>
      <c r="J31" s="24">
        <v>4.766666666666667</v>
      </c>
      <c r="K31" s="24">
        <v>5.906666666666666</v>
      </c>
      <c r="L31" s="24">
        <v>5.396666666666666</v>
      </c>
    </row>
    <row r="32" spans="2:12" ht="12.75">
      <c r="B32" s="16" t="s">
        <v>27</v>
      </c>
      <c r="C32" s="10">
        <v>3.486666666666667</v>
      </c>
      <c r="D32" s="10">
        <v>3.6</v>
      </c>
      <c r="E32" s="10">
        <v>6.89</v>
      </c>
      <c r="F32" s="10">
        <v>7.016666666666667</v>
      </c>
      <c r="G32" s="10">
        <v>6.5645556243756245</v>
      </c>
      <c r="H32" s="10">
        <v>5.62</v>
      </c>
      <c r="I32" s="21">
        <v>8.543333333333335</v>
      </c>
      <c r="J32" s="10">
        <v>4.14</v>
      </c>
      <c r="K32" s="10">
        <v>5.42</v>
      </c>
      <c r="L32" s="10">
        <v>5.386666666666667</v>
      </c>
    </row>
    <row r="33" spans="2:12" ht="12.75">
      <c r="B33" s="16" t="s">
        <v>28</v>
      </c>
      <c r="C33" s="10">
        <v>4.326666666666666</v>
      </c>
      <c r="D33" s="10">
        <v>4.163333333333333</v>
      </c>
      <c r="E33" s="10">
        <v>6.48</v>
      </c>
      <c r="F33" s="10">
        <v>7.45</v>
      </c>
      <c r="G33" s="10">
        <v>6.464587772227772</v>
      </c>
      <c r="H33" s="10">
        <v>5.54</v>
      </c>
      <c r="I33" s="21">
        <v>8.846666666666666</v>
      </c>
      <c r="J33" s="10">
        <v>4.06</v>
      </c>
      <c r="K33" s="10">
        <v>5.84</v>
      </c>
      <c r="L33" s="10">
        <v>6.91</v>
      </c>
    </row>
    <row r="34" spans="2:12" ht="12.75">
      <c r="B34" s="23" t="s">
        <v>29</v>
      </c>
      <c r="C34" s="24">
        <v>9.173333333333334</v>
      </c>
      <c r="D34" s="24">
        <v>9.016666666666667</v>
      </c>
      <c r="E34" s="24">
        <v>14.87</v>
      </c>
      <c r="F34" s="24">
        <v>15.403333333333334</v>
      </c>
      <c r="G34" s="24">
        <v>13.429014805194806</v>
      </c>
      <c r="H34" s="24">
        <v>13.033333333333333</v>
      </c>
      <c r="I34" s="24">
        <v>15.966666666666667</v>
      </c>
      <c r="J34" s="24">
        <v>9.64</v>
      </c>
      <c r="K34" s="24">
        <v>13.303333333333333</v>
      </c>
      <c r="L34" s="24">
        <v>13.266666666666666</v>
      </c>
    </row>
    <row r="35" spans="2:12" ht="12.75">
      <c r="B35" s="16" t="s">
        <v>33</v>
      </c>
      <c r="C35" s="10">
        <v>3.82</v>
      </c>
      <c r="D35" s="10">
        <v>2.703333333333333</v>
      </c>
      <c r="E35" s="10">
        <v>6.786666666666666</v>
      </c>
      <c r="F35" s="10">
        <v>8.48</v>
      </c>
      <c r="G35" s="10">
        <v>6.597878241758242</v>
      </c>
      <c r="H35" s="10">
        <v>6.6933333333333325</v>
      </c>
      <c r="I35" s="21">
        <v>8.41</v>
      </c>
      <c r="J35" s="10">
        <v>6.75</v>
      </c>
      <c r="K35" s="10">
        <v>6.483333333333334</v>
      </c>
      <c r="L35" s="10">
        <v>5.75</v>
      </c>
    </row>
    <row r="36" spans="2:12" ht="12.75">
      <c r="B36" s="23" t="s">
        <v>34</v>
      </c>
      <c r="C36" s="24">
        <v>4.713333333333333</v>
      </c>
      <c r="D36" s="24">
        <v>3.0766666666666667</v>
      </c>
      <c r="E36" s="24">
        <v>8.48</v>
      </c>
      <c r="F36" s="24">
        <v>9.636666666666668</v>
      </c>
      <c r="G36" s="24">
        <v>9.630236423576422</v>
      </c>
      <c r="H36" s="24">
        <v>7.326666666666667</v>
      </c>
      <c r="I36" s="24">
        <v>13.003333333333332</v>
      </c>
      <c r="J36" s="24">
        <v>9.363333333333333</v>
      </c>
      <c r="K36" s="24">
        <v>8.153333333333334</v>
      </c>
      <c r="L36" s="24">
        <v>7.673333333333333</v>
      </c>
    </row>
    <row r="37" spans="2:12" ht="12.75">
      <c r="B37" s="23" t="s">
        <v>35</v>
      </c>
      <c r="C37" s="24">
        <v>4.486666666666667</v>
      </c>
      <c r="D37" s="24">
        <v>4.77</v>
      </c>
      <c r="E37" s="24">
        <v>11.016666666666666</v>
      </c>
      <c r="F37" s="24">
        <v>11.546666666666667</v>
      </c>
      <c r="G37" s="24">
        <v>10.03010783216783</v>
      </c>
      <c r="H37" s="24">
        <v>11.163333333333334</v>
      </c>
      <c r="I37" s="24">
        <v>14.186666666666667</v>
      </c>
      <c r="J37" s="24">
        <v>8.713333333333333</v>
      </c>
      <c r="K37" s="24">
        <v>9.39</v>
      </c>
      <c r="L37" s="24">
        <v>10.173333333333334</v>
      </c>
    </row>
    <row r="38" spans="2:12" ht="12.75">
      <c r="B38" s="19" t="s">
        <v>48</v>
      </c>
      <c r="C38" s="10">
        <f>AVERAGE(C29:C37)</f>
        <v>4.757037037037036</v>
      </c>
      <c r="D38" s="10">
        <f aca="true" t="shared" si="0" ref="D38:L38">AVERAGE(D29:D37)</f>
        <v>4.591111111111112</v>
      </c>
      <c r="E38" s="10">
        <f t="shared" si="0"/>
        <v>9.181481481481482</v>
      </c>
      <c r="F38" s="10">
        <f t="shared" si="0"/>
        <v>10.143333333333334</v>
      </c>
      <c r="G38" s="10">
        <f t="shared" si="0"/>
        <v>8.460242302142301</v>
      </c>
      <c r="H38" s="10">
        <f t="shared" si="0"/>
        <v>7.752962962962964</v>
      </c>
      <c r="I38" s="21">
        <f t="shared" si="0"/>
        <v>11.66037037037037</v>
      </c>
      <c r="J38" s="10">
        <f t="shared" si="0"/>
        <v>6.544074074074074</v>
      </c>
      <c r="K38" s="10">
        <f t="shared" si="0"/>
        <v>7.46037037037037</v>
      </c>
      <c r="L38" s="10">
        <f t="shared" si="0"/>
        <v>7.611111111111111</v>
      </c>
    </row>
    <row r="39" spans="2:12" ht="12.75">
      <c r="B39" s="19" t="s">
        <v>49</v>
      </c>
      <c r="C39">
        <f>STDEV(C29:C37)/SQRT(3)</f>
        <v>1.0169928640834764</v>
      </c>
      <c r="D39">
        <f aca="true" t="shared" si="1" ref="D39:L39">STDEV(D29:D37)/SQRT(3)</f>
        <v>1.0662030242354816</v>
      </c>
      <c r="E39">
        <f t="shared" si="1"/>
        <v>1.578837802494087</v>
      </c>
      <c r="F39">
        <f t="shared" si="1"/>
        <v>1.6110026783434073</v>
      </c>
      <c r="G39">
        <f t="shared" si="1"/>
        <v>1.3840739584160722</v>
      </c>
      <c r="H39">
        <f t="shared" si="1"/>
        <v>1.5214538138960796</v>
      </c>
      <c r="I39" s="22">
        <f t="shared" si="1"/>
        <v>1.6654613542900805</v>
      </c>
      <c r="J39">
        <f t="shared" si="1"/>
        <v>1.3145294812980217</v>
      </c>
      <c r="K39">
        <f t="shared" si="1"/>
        <v>1.4756701065531173</v>
      </c>
      <c r="L39">
        <f t="shared" si="1"/>
        <v>1.5017594619250714</v>
      </c>
    </row>
    <row r="40" ht="12.75">
      <c r="I40" s="22"/>
    </row>
    <row r="41" spans="2:9" ht="12.75">
      <c r="B41" s="18" t="s">
        <v>47</v>
      </c>
      <c r="I41" s="22"/>
    </row>
    <row r="42" spans="3:12" ht="12.75">
      <c r="C42" s="14">
        <v>0</v>
      </c>
      <c r="D42" s="14">
        <v>6</v>
      </c>
      <c r="E42" s="14">
        <v>30</v>
      </c>
      <c r="F42" s="14">
        <v>36</v>
      </c>
      <c r="G42" s="14">
        <v>48</v>
      </c>
      <c r="H42" s="14">
        <v>54</v>
      </c>
      <c r="I42" s="20">
        <v>60</v>
      </c>
      <c r="J42" s="14">
        <v>72</v>
      </c>
      <c r="K42" s="14">
        <v>108</v>
      </c>
      <c r="L42" s="14">
        <v>195</v>
      </c>
    </row>
    <row r="43" spans="2:12" ht="12.75">
      <c r="B43" s="16" t="s">
        <v>24</v>
      </c>
      <c r="C43" s="10">
        <v>2.3666666666666667</v>
      </c>
      <c r="D43" s="10">
        <v>2.723333333333333</v>
      </c>
      <c r="E43" s="10">
        <v>5.156666666666666</v>
      </c>
      <c r="F43" s="10">
        <v>5.736666666666667</v>
      </c>
      <c r="G43" s="10">
        <v>4.831779520479521</v>
      </c>
      <c r="H43" s="10">
        <v>6.8</v>
      </c>
      <c r="I43" s="21">
        <v>7.516666666666667</v>
      </c>
      <c r="J43" s="10">
        <v>4.303333333333334</v>
      </c>
      <c r="K43" s="10">
        <v>5.513333333333333</v>
      </c>
      <c r="L43" s="10">
        <v>3.92</v>
      </c>
    </row>
    <row r="44" spans="2:12" ht="12.75">
      <c r="B44" s="16" t="s">
        <v>25</v>
      </c>
      <c r="C44" s="10">
        <v>3.276666666666667</v>
      </c>
      <c r="D44" s="10">
        <v>3.61</v>
      </c>
      <c r="E44" s="10">
        <v>6.486666666666667</v>
      </c>
      <c r="F44" s="10">
        <v>6.823333333333333</v>
      </c>
      <c r="G44" s="10">
        <v>6.36461992007992</v>
      </c>
      <c r="H44" s="10">
        <v>7.086666666666666</v>
      </c>
      <c r="I44" s="21">
        <v>10.03</v>
      </c>
      <c r="J44" s="10">
        <v>4.293333333333334</v>
      </c>
      <c r="K44" s="10">
        <v>6.206666666666667</v>
      </c>
      <c r="L44" s="10">
        <v>6.616666666666667</v>
      </c>
    </row>
    <row r="45" spans="2:12" ht="12.75">
      <c r="B45" s="16" t="s">
        <v>26</v>
      </c>
      <c r="C45" s="10">
        <v>3.4766666666666666</v>
      </c>
      <c r="D45" s="10">
        <v>3.8733333333333335</v>
      </c>
      <c r="E45" s="10">
        <v>6.053333333333334</v>
      </c>
      <c r="F45" s="10">
        <v>5.546666666666667</v>
      </c>
      <c r="G45" s="10">
        <v>5.864780659340659</v>
      </c>
      <c r="H45" s="10">
        <v>5.903333333333333</v>
      </c>
      <c r="I45" s="21">
        <v>8.74</v>
      </c>
      <c r="J45" s="10">
        <v>3.953333333333333</v>
      </c>
      <c r="K45" s="10">
        <v>5.896666666666667</v>
      </c>
      <c r="L45" s="10">
        <v>4.953333333333334</v>
      </c>
    </row>
    <row r="46" spans="2:12" ht="12.75">
      <c r="B46" s="23" t="s">
        <v>30</v>
      </c>
      <c r="C46" s="24">
        <v>5.296666666666667</v>
      </c>
      <c r="D46" s="24">
        <v>4.916666666666667</v>
      </c>
      <c r="E46" s="24">
        <v>13.016666666666667</v>
      </c>
      <c r="F46" s="24">
        <v>12.933333333333335</v>
      </c>
      <c r="G46" s="24">
        <v>11.396335144855144</v>
      </c>
      <c r="H46" s="24">
        <v>7.636666666666667</v>
      </c>
      <c r="I46" s="24">
        <v>14.716666666666667</v>
      </c>
      <c r="J46" s="24">
        <v>11.046666666666667</v>
      </c>
      <c r="K46" s="24">
        <v>12.23</v>
      </c>
      <c r="L46" s="24">
        <v>9.376666666666667</v>
      </c>
    </row>
    <row r="47" spans="2:12" ht="12.75">
      <c r="B47" s="16" t="s">
        <v>31</v>
      </c>
      <c r="C47" s="10">
        <v>2.063333333333333</v>
      </c>
      <c r="D47" s="10">
        <v>2.1033333333333335</v>
      </c>
      <c r="E47" s="10">
        <v>4.98</v>
      </c>
      <c r="F47" s="10">
        <v>4.976666666666667</v>
      </c>
      <c r="G47" s="10">
        <v>4.931747372627373</v>
      </c>
      <c r="H47" s="10">
        <v>4.136666666666667</v>
      </c>
      <c r="I47" s="21">
        <v>6.583333333333333</v>
      </c>
      <c r="J47" s="10">
        <v>4.913333333333333</v>
      </c>
      <c r="K47" s="10">
        <v>5.036666666666666</v>
      </c>
      <c r="L47" s="10">
        <v>3.76</v>
      </c>
    </row>
    <row r="48" spans="2:12" ht="12.75">
      <c r="B48" s="23" t="s">
        <v>32</v>
      </c>
      <c r="C48" s="24">
        <v>5.67</v>
      </c>
      <c r="D48" s="24">
        <v>4.803333333333334</v>
      </c>
      <c r="E48" s="24">
        <v>10.713333333333333</v>
      </c>
      <c r="F48" s="24">
        <v>10.236666666666666</v>
      </c>
      <c r="G48" s="24">
        <v>11.163076823176823</v>
      </c>
      <c r="H48" s="24">
        <v>7.453333333333333</v>
      </c>
      <c r="I48" s="24">
        <v>11.663333333333332</v>
      </c>
      <c r="J48" s="24">
        <v>9.206666666666667</v>
      </c>
      <c r="K48" s="24">
        <v>10.193333333333333</v>
      </c>
      <c r="L48" s="24">
        <v>8.096666666666666</v>
      </c>
    </row>
    <row r="49" spans="2:12" ht="12.75">
      <c r="B49" s="23" t="s">
        <v>36</v>
      </c>
      <c r="C49" s="24">
        <v>5.073333333333333</v>
      </c>
      <c r="D49" s="24">
        <v>4.093333333333334</v>
      </c>
      <c r="E49" s="24">
        <v>9.72</v>
      </c>
      <c r="F49" s="24">
        <v>9.846666666666666</v>
      </c>
      <c r="G49" s="24">
        <v>10.163398301698301</v>
      </c>
      <c r="H49" s="24">
        <v>8.866666666666667</v>
      </c>
      <c r="I49" s="24">
        <v>14.75</v>
      </c>
      <c r="J49" s="24">
        <v>11.103333333333333</v>
      </c>
      <c r="K49" s="24">
        <v>11.125</v>
      </c>
      <c r="L49" s="24">
        <v>7.73</v>
      </c>
    </row>
    <row r="50" spans="2:12" ht="12.75">
      <c r="B50" s="23" t="s">
        <v>37</v>
      </c>
      <c r="C50" s="24">
        <v>5.52</v>
      </c>
      <c r="D50" s="24">
        <v>4.91</v>
      </c>
      <c r="E50" s="24">
        <v>8.936666666666666</v>
      </c>
      <c r="F50" s="24">
        <v>8.87</v>
      </c>
      <c r="G50" s="24">
        <v>13.528982657342658</v>
      </c>
      <c r="H50" s="24">
        <v>8.62</v>
      </c>
      <c r="I50" s="24">
        <v>16.403333333333332</v>
      </c>
      <c r="J50" s="24">
        <v>10.793333333333335</v>
      </c>
      <c r="K50" s="24">
        <v>10.713333333333333</v>
      </c>
      <c r="L50" s="24">
        <v>7.703333333333333</v>
      </c>
    </row>
    <row r="51" spans="2:12" ht="12.75">
      <c r="B51" s="23" t="s">
        <v>38</v>
      </c>
      <c r="C51" s="24">
        <v>4.28</v>
      </c>
      <c r="D51" s="24">
        <v>4.12</v>
      </c>
      <c r="E51" s="24">
        <v>9.276666666666666</v>
      </c>
      <c r="F51" s="24">
        <v>8.306666666666667</v>
      </c>
      <c r="G51" s="24">
        <v>9.263687632367633</v>
      </c>
      <c r="H51" s="24">
        <v>7.89</v>
      </c>
      <c r="I51" s="24">
        <v>13.756666666666666</v>
      </c>
      <c r="J51" s="24">
        <v>7.353333333333334</v>
      </c>
      <c r="K51" s="24">
        <v>7.273333333333333</v>
      </c>
      <c r="L51" s="24">
        <v>7.923333333333333</v>
      </c>
    </row>
    <row r="52" spans="2:12" ht="12.75">
      <c r="B52" s="19" t="s">
        <v>48</v>
      </c>
      <c r="C52" s="10">
        <f>AVERAGE(C43:C51)</f>
        <v>4.113703703703703</v>
      </c>
      <c r="D52" s="10">
        <f aca="true" t="shared" si="2" ref="D52:L52">AVERAGE(D43:D51)</f>
        <v>3.905925925925926</v>
      </c>
      <c r="E52" s="10">
        <f t="shared" si="2"/>
        <v>8.26</v>
      </c>
      <c r="F52" s="10">
        <f t="shared" si="2"/>
        <v>8.141851851851852</v>
      </c>
      <c r="G52" s="10">
        <f t="shared" si="2"/>
        <v>8.612045336885338</v>
      </c>
      <c r="H52" s="10">
        <f t="shared" si="2"/>
        <v>7.154814814814815</v>
      </c>
      <c r="I52" s="21">
        <f t="shared" si="2"/>
        <v>11.573333333333332</v>
      </c>
      <c r="J52" s="10">
        <f t="shared" si="2"/>
        <v>7.440740740740741</v>
      </c>
      <c r="K52" s="10">
        <f t="shared" si="2"/>
        <v>8.243148148148148</v>
      </c>
      <c r="L52" s="10">
        <f t="shared" si="2"/>
        <v>6.6755555555555555</v>
      </c>
    </row>
    <row r="53" spans="2:12" ht="12.75">
      <c r="B53" s="19" t="s">
        <v>50</v>
      </c>
      <c r="C53">
        <f>STDEV(C43:C51)/SQRT(9)</f>
        <v>0.4581101963382019</v>
      </c>
      <c r="D53">
        <f aca="true" t="shared" si="3" ref="D53:L53">STDEV(D43:D51)/SQRT(9)</f>
        <v>0.32601445556915826</v>
      </c>
      <c r="E53">
        <f t="shared" si="3"/>
        <v>0.9179610390075386</v>
      </c>
      <c r="F53">
        <f t="shared" si="3"/>
        <v>0.8746990860196858</v>
      </c>
      <c r="G53">
        <f t="shared" si="3"/>
        <v>1.0652400919759561</v>
      </c>
      <c r="H53">
        <f t="shared" si="3"/>
        <v>0.48225393876467887</v>
      </c>
      <c r="I53" s="22">
        <f t="shared" si="3"/>
        <v>1.1775799100037525</v>
      </c>
      <c r="J53">
        <f t="shared" si="3"/>
        <v>1.048031190307493</v>
      </c>
      <c r="K53">
        <f t="shared" si="3"/>
        <v>0.9311901005859942</v>
      </c>
      <c r="L53">
        <f t="shared" si="3"/>
        <v>0.6677465790456445</v>
      </c>
    </row>
    <row r="54" ht="12.75">
      <c r="I54" s="33" t="s">
        <v>51</v>
      </c>
    </row>
    <row r="55" spans="2:9" ht="12.75">
      <c r="B55" s="25" t="s">
        <v>52</v>
      </c>
      <c r="C55" s="25"/>
      <c r="I55" s="33"/>
    </row>
    <row r="56" ht="12.75">
      <c r="I56" s="22"/>
    </row>
    <row r="57" ht="12.75">
      <c r="I57" s="22"/>
    </row>
    <row r="58" spans="2:12" ht="12.75">
      <c r="B58" s="31" t="s">
        <v>53</v>
      </c>
      <c r="C58" s="14">
        <v>0</v>
      </c>
      <c r="D58" s="14">
        <v>6</v>
      </c>
      <c r="E58" s="14">
        <v>30</v>
      </c>
      <c r="F58" s="14">
        <v>36</v>
      </c>
      <c r="G58" s="14">
        <v>48</v>
      </c>
      <c r="H58" s="14">
        <v>54</v>
      </c>
      <c r="I58" s="20">
        <v>60</v>
      </c>
      <c r="J58" s="14">
        <v>72</v>
      </c>
      <c r="K58" s="14">
        <v>108</v>
      </c>
      <c r="L58" s="14">
        <v>195</v>
      </c>
    </row>
    <row r="59" spans="2:9" ht="12.75">
      <c r="B59" s="32"/>
      <c r="C59" s="26"/>
      <c r="I59" s="22"/>
    </row>
    <row r="60" spans="2:12" ht="12.75">
      <c r="B60" s="15" t="s">
        <v>21</v>
      </c>
      <c r="C60" s="10">
        <v>3.72</v>
      </c>
      <c r="D60" s="10">
        <v>4.263333333333333</v>
      </c>
      <c r="E60" s="10">
        <v>7.506666666666667</v>
      </c>
      <c r="F60" s="10">
        <v>8.166666666666666</v>
      </c>
      <c r="G60" s="10">
        <v>6.264652067932068</v>
      </c>
      <c r="H60" s="10">
        <v>5.5</v>
      </c>
      <c r="I60" s="21">
        <v>9.283333333333333</v>
      </c>
      <c r="J60" s="10">
        <v>4.556666666666667</v>
      </c>
      <c r="K60" s="10">
        <v>5.556666666666666</v>
      </c>
      <c r="L60" s="10">
        <v>6.283333333333334</v>
      </c>
    </row>
    <row r="61" spans="2:12" ht="12.75">
      <c r="B61" s="16" t="s">
        <v>27</v>
      </c>
      <c r="C61" s="10">
        <v>3.486666666666667</v>
      </c>
      <c r="D61" s="10">
        <v>3.6</v>
      </c>
      <c r="E61" s="10">
        <v>6.89</v>
      </c>
      <c r="F61" s="10">
        <v>7.016666666666667</v>
      </c>
      <c r="G61" s="10">
        <v>6.5645556243756245</v>
      </c>
      <c r="H61" s="10">
        <v>5.62</v>
      </c>
      <c r="I61" s="21">
        <v>8.543333333333335</v>
      </c>
      <c r="J61" s="10">
        <v>4.14</v>
      </c>
      <c r="K61" s="10">
        <v>5.42</v>
      </c>
      <c r="L61" s="10">
        <v>5.386666666666667</v>
      </c>
    </row>
    <row r="62" spans="2:12" ht="12.75">
      <c r="B62" s="16" t="s">
        <v>28</v>
      </c>
      <c r="C62" s="10">
        <v>4.326666666666666</v>
      </c>
      <c r="D62" s="10">
        <v>4.163333333333333</v>
      </c>
      <c r="E62" s="10">
        <v>6.48</v>
      </c>
      <c r="F62" s="10">
        <v>7.45</v>
      </c>
      <c r="G62" s="10">
        <v>6.464587772227772</v>
      </c>
      <c r="H62" s="10">
        <v>5.54</v>
      </c>
      <c r="I62" s="21">
        <v>8.846666666666666</v>
      </c>
      <c r="J62" s="10">
        <v>4.06</v>
      </c>
      <c r="K62" s="10">
        <v>5.84</v>
      </c>
      <c r="L62" s="10">
        <v>6.91</v>
      </c>
    </row>
    <row r="63" spans="2:12" ht="12.75">
      <c r="B63" s="16" t="s">
        <v>33</v>
      </c>
      <c r="C63" s="10">
        <v>3.82</v>
      </c>
      <c r="D63" s="10">
        <v>2.703333333333333</v>
      </c>
      <c r="E63" s="10">
        <v>6.786666666666666</v>
      </c>
      <c r="F63" s="10">
        <v>8.48</v>
      </c>
      <c r="G63" s="10">
        <v>6.597878241758242</v>
      </c>
      <c r="H63" s="10">
        <v>6.6933333333333325</v>
      </c>
      <c r="I63" s="21">
        <v>8.41</v>
      </c>
      <c r="J63" s="10">
        <v>6.75</v>
      </c>
      <c r="K63" s="10">
        <v>6.483333333333334</v>
      </c>
      <c r="L63" s="10">
        <v>5.75</v>
      </c>
    </row>
    <row r="64" spans="2:12" ht="12.75">
      <c r="B64" s="27" t="s">
        <v>48</v>
      </c>
      <c r="C64" s="10">
        <f>AVERAGE(C60:C63)</f>
        <v>3.8383333333333334</v>
      </c>
      <c r="D64" s="10">
        <f aca="true" t="shared" si="4" ref="D64:L64">AVERAGE(D60:D63)</f>
        <v>3.6825</v>
      </c>
      <c r="E64" s="10">
        <f t="shared" si="4"/>
        <v>6.915833333333333</v>
      </c>
      <c r="F64" s="10">
        <f t="shared" si="4"/>
        <v>7.778333333333333</v>
      </c>
      <c r="G64" s="10">
        <f t="shared" si="4"/>
        <v>6.472918426573426</v>
      </c>
      <c r="H64" s="10">
        <f t="shared" si="4"/>
        <v>5.838333333333333</v>
      </c>
      <c r="I64" s="21">
        <f t="shared" si="4"/>
        <v>8.770833333333332</v>
      </c>
      <c r="J64" s="10">
        <f t="shared" si="4"/>
        <v>4.876666666666666</v>
      </c>
      <c r="K64" s="10">
        <f t="shared" si="4"/>
        <v>5.825</v>
      </c>
      <c r="L64" s="10">
        <f t="shared" si="4"/>
        <v>6.0825000000000005</v>
      </c>
    </row>
    <row r="65" spans="2:12" ht="12.75">
      <c r="B65" s="27" t="s">
        <v>49</v>
      </c>
      <c r="C65" s="10">
        <f>STDEV(C60:C63)/SQRT(4)</f>
        <v>0.17712466837837043</v>
      </c>
      <c r="D65" s="10">
        <f aca="true" t="shared" si="5" ref="D65:L65">STDEV(D60:D63)/SQRT(4)</f>
        <v>0.3575543859175672</v>
      </c>
      <c r="E65" s="10">
        <f t="shared" si="5"/>
        <v>0.2153265177800047</v>
      </c>
      <c r="F65" s="10">
        <f t="shared" si="5"/>
        <v>0.3330512695489213</v>
      </c>
      <c r="G65" s="10">
        <f t="shared" si="5"/>
        <v>0.07497588911088807</v>
      </c>
      <c r="H65" s="10">
        <f t="shared" si="5"/>
        <v>0.28608953532455994</v>
      </c>
      <c r="I65" s="21">
        <f t="shared" si="5"/>
        <v>0.19372744791093338</v>
      </c>
      <c r="J65" s="10">
        <f t="shared" si="5"/>
        <v>0.6338638129230397</v>
      </c>
      <c r="K65" s="10">
        <f t="shared" si="5"/>
        <v>0.23623003540961765</v>
      </c>
      <c r="L65" s="10">
        <f t="shared" si="5"/>
        <v>0.33164119109306733</v>
      </c>
    </row>
    <row r="66" ht="12.75">
      <c r="I66" s="22"/>
    </row>
    <row r="67" spans="2:9" ht="12.75">
      <c r="B67" s="18" t="s">
        <v>55</v>
      </c>
      <c r="I67" s="22"/>
    </row>
    <row r="68" spans="2:12" ht="12.75">
      <c r="B68" s="23" t="s">
        <v>22</v>
      </c>
      <c r="C68" s="24">
        <v>5.38</v>
      </c>
      <c r="D68" s="24">
        <v>5.303333333333334</v>
      </c>
      <c r="E68" s="24">
        <v>10.24</v>
      </c>
      <c r="F68" s="24">
        <v>13.066666666666668</v>
      </c>
      <c r="G68" s="24">
        <v>9.463623336663337</v>
      </c>
      <c r="H68" s="24">
        <v>7.576666666666667</v>
      </c>
      <c r="I68" s="21">
        <v>13.72</v>
      </c>
      <c r="J68" s="24">
        <v>6.906666666666666</v>
      </c>
      <c r="K68" s="24">
        <v>7.09</v>
      </c>
      <c r="L68" s="24">
        <v>7.66</v>
      </c>
    </row>
    <row r="69" spans="2:12" ht="12.75">
      <c r="B69" s="23" t="s">
        <v>23</v>
      </c>
      <c r="C69" s="24">
        <v>3.706666666666667</v>
      </c>
      <c r="D69" s="24">
        <v>4.423333333333333</v>
      </c>
      <c r="E69" s="24">
        <v>10.363333333333332</v>
      </c>
      <c r="F69" s="24">
        <v>10.523333333333332</v>
      </c>
      <c r="G69" s="24">
        <v>7.697524615384616</v>
      </c>
      <c r="H69" s="24">
        <v>7.323333333333333</v>
      </c>
      <c r="I69" s="21">
        <v>12.983333333333334</v>
      </c>
      <c r="J69" s="24">
        <v>4.766666666666667</v>
      </c>
      <c r="K69" s="24">
        <v>5.906666666666666</v>
      </c>
      <c r="L69" s="24">
        <v>5.396666666666666</v>
      </c>
    </row>
    <row r="70" spans="2:12" ht="12.75">
      <c r="B70" s="23" t="s">
        <v>34</v>
      </c>
      <c r="C70" s="24">
        <v>4.713333333333333</v>
      </c>
      <c r="D70" s="24">
        <v>3.0766666666666667</v>
      </c>
      <c r="E70" s="24">
        <v>8.48</v>
      </c>
      <c r="F70" s="24">
        <v>9.636666666666668</v>
      </c>
      <c r="G70" s="24">
        <v>9.630236423576422</v>
      </c>
      <c r="H70" s="24">
        <v>7.326666666666667</v>
      </c>
      <c r="I70" s="21">
        <v>13.003333333333332</v>
      </c>
      <c r="J70" s="24">
        <v>9.363333333333333</v>
      </c>
      <c r="K70" s="24">
        <v>8.153333333333334</v>
      </c>
      <c r="L70" s="24">
        <v>7.673333333333333</v>
      </c>
    </row>
    <row r="71" spans="2:12" ht="12.75">
      <c r="B71" s="23" t="s">
        <v>35</v>
      </c>
      <c r="C71" s="24">
        <v>4.486666666666667</v>
      </c>
      <c r="D71" s="24">
        <v>4.77</v>
      </c>
      <c r="E71" s="24">
        <v>11.016666666666666</v>
      </c>
      <c r="F71" s="24">
        <v>11.546666666666667</v>
      </c>
      <c r="G71" s="24">
        <v>10.03010783216783</v>
      </c>
      <c r="H71" s="24">
        <v>11.163333333333334</v>
      </c>
      <c r="I71" s="21">
        <v>14.186666666666667</v>
      </c>
      <c r="J71" s="24">
        <v>8.713333333333333</v>
      </c>
      <c r="K71" s="24">
        <v>9.39</v>
      </c>
      <c r="L71" s="24">
        <v>10.173333333333334</v>
      </c>
    </row>
    <row r="72" spans="2:12" ht="12.75">
      <c r="B72" s="18" t="s">
        <v>48</v>
      </c>
      <c r="C72" s="10">
        <f>AVERAGE(C68:C71)</f>
        <v>4.571666666666666</v>
      </c>
      <c r="D72" s="10">
        <f aca="true" t="shared" si="6" ref="D72:L72">AVERAGE(D68:D71)</f>
        <v>4.393333333333333</v>
      </c>
      <c r="E72" s="10">
        <f t="shared" si="6"/>
        <v>10.024999999999999</v>
      </c>
      <c r="F72" s="10">
        <f t="shared" si="6"/>
        <v>11.193333333333333</v>
      </c>
      <c r="G72" s="10">
        <f t="shared" si="6"/>
        <v>9.205373051948051</v>
      </c>
      <c r="H72" s="10">
        <f t="shared" si="6"/>
        <v>8.3475</v>
      </c>
      <c r="I72" s="21">
        <f t="shared" si="6"/>
        <v>13.473333333333333</v>
      </c>
      <c r="J72" s="10">
        <f t="shared" si="6"/>
        <v>7.4375</v>
      </c>
      <c r="K72" s="10">
        <f t="shared" si="6"/>
        <v>7.635</v>
      </c>
      <c r="L72" s="10">
        <f t="shared" si="6"/>
        <v>7.725833333333332</v>
      </c>
    </row>
    <row r="73" spans="2:12" ht="12.75">
      <c r="B73" s="18" t="s">
        <v>49</v>
      </c>
      <c r="C73" s="28">
        <f>STDEV(C68:C71)/SQRT(4)</f>
        <v>0.345075139428869</v>
      </c>
      <c r="D73" s="28">
        <f aca="true" t="shared" si="7" ref="D73:L73">STDEV(D68:D71)/SQRT(4)</f>
        <v>0.4747357939676292</v>
      </c>
      <c r="E73" s="28">
        <f t="shared" si="7"/>
        <v>0.5424575422880485</v>
      </c>
      <c r="F73" s="28">
        <f t="shared" si="7"/>
        <v>0.7363385392904868</v>
      </c>
      <c r="G73" s="28">
        <f t="shared" si="7"/>
        <v>0.5164781747129576</v>
      </c>
      <c r="H73" s="28">
        <f t="shared" si="7"/>
        <v>0.9404838933781394</v>
      </c>
      <c r="I73" s="21">
        <f t="shared" si="7"/>
        <v>0.29307122127693025</v>
      </c>
      <c r="J73" s="28">
        <f t="shared" si="7"/>
        <v>1.030845908483435</v>
      </c>
      <c r="K73" s="28">
        <f t="shared" si="7"/>
        <v>0.7434634913450442</v>
      </c>
      <c r="L73" s="28">
        <f t="shared" si="7"/>
        <v>0.975635002143431</v>
      </c>
    </row>
    <row r="74" spans="2:12" ht="12.75">
      <c r="B74" s="18"/>
      <c r="C74" s="28"/>
      <c r="D74" s="28"/>
      <c r="E74" s="28"/>
      <c r="F74" s="28"/>
      <c r="G74" s="28"/>
      <c r="H74" s="28"/>
      <c r="I74" s="21"/>
      <c r="J74" s="28"/>
      <c r="K74" s="28"/>
      <c r="L74" s="28"/>
    </row>
    <row r="75" spans="2:12" ht="12.75">
      <c r="B75" s="18" t="s">
        <v>57</v>
      </c>
      <c r="C75" s="28"/>
      <c r="D75" s="28"/>
      <c r="E75" s="28"/>
      <c r="F75" s="28"/>
      <c r="G75" s="28"/>
      <c r="H75" s="28"/>
      <c r="I75" s="21"/>
      <c r="J75" s="28"/>
      <c r="K75" s="28"/>
      <c r="L75" s="28"/>
    </row>
    <row r="76" spans="2:12" ht="12.75">
      <c r="B76" s="23" t="s">
        <v>29</v>
      </c>
      <c r="C76" s="24">
        <v>9.173333333333334</v>
      </c>
      <c r="D76" s="24">
        <v>9.016666666666667</v>
      </c>
      <c r="E76" s="24">
        <v>14.87</v>
      </c>
      <c r="F76" s="24">
        <v>15.403333333333334</v>
      </c>
      <c r="G76" s="24">
        <v>13.429014805194806</v>
      </c>
      <c r="H76" s="24">
        <v>13.033333333333333</v>
      </c>
      <c r="I76" s="21">
        <v>15.966666666666667</v>
      </c>
      <c r="J76" s="24">
        <v>9.64</v>
      </c>
      <c r="K76" s="24">
        <v>13.303333333333333</v>
      </c>
      <c r="L76" s="24">
        <v>13.266666666666666</v>
      </c>
    </row>
    <row r="77" spans="2:12" ht="12.75">
      <c r="B77" s="18"/>
      <c r="C77" s="28"/>
      <c r="D77" s="28"/>
      <c r="E77" s="28"/>
      <c r="F77" s="28"/>
      <c r="G77" s="28"/>
      <c r="H77" s="28"/>
      <c r="I77" s="21"/>
      <c r="J77" s="28"/>
      <c r="K77" s="28"/>
      <c r="L77" s="28"/>
    </row>
    <row r="78" spans="2:9" ht="12.75">
      <c r="B78" s="18" t="s">
        <v>56</v>
      </c>
      <c r="I78" s="22"/>
    </row>
    <row r="79" spans="2:12" ht="12.75">
      <c r="B79" s="16" t="s">
        <v>24</v>
      </c>
      <c r="C79" s="10">
        <v>2.3666666666666667</v>
      </c>
      <c r="D79" s="10">
        <v>2.723333333333333</v>
      </c>
      <c r="E79" s="10">
        <v>5.156666666666666</v>
      </c>
      <c r="F79" s="10">
        <v>5.736666666666667</v>
      </c>
      <c r="G79" s="10">
        <v>4.831779520479521</v>
      </c>
      <c r="H79" s="10">
        <v>6.8</v>
      </c>
      <c r="I79" s="21">
        <v>7.516666666666667</v>
      </c>
      <c r="J79" s="10">
        <v>4.303333333333334</v>
      </c>
      <c r="K79" s="10">
        <v>5.513333333333333</v>
      </c>
      <c r="L79" s="10">
        <v>3.92</v>
      </c>
    </row>
    <row r="80" spans="2:12" ht="12.75">
      <c r="B80" s="16" t="s">
        <v>25</v>
      </c>
      <c r="C80" s="10">
        <v>3.276666666666667</v>
      </c>
      <c r="D80" s="10">
        <v>3.61</v>
      </c>
      <c r="E80" s="10">
        <v>6.486666666666667</v>
      </c>
      <c r="F80" s="10">
        <v>6.823333333333333</v>
      </c>
      <c r="G80" s="10">
        <v>6.36461992007992</v>
      </c>
      <c r="H80" s="10">
        <v>7.086666666666666</v>
      </c>
      <c r="I80" s="21">
        <v>10.03</v>
      </c>
      <c r="J80" s="10">
        <v>4.293333333333334</v>
      </c>
      <c r="K80" s="10">
        <v>6.206666666666667</v>
      </c>
      <c r="L80" s="10">
        <v>6.616666666666667</v>
      </c>
    </row>
    <row r="81" spans="2:12" ht="12.75">
      <c r="B81" s="16" t="s">
        <v>26</v>
      </c>
      <c r="C81" s="10">
        <v>3.4766666666666666</v>
      </c>
      <c r="D81" s="10">
        <v>3.8733333333333335</v>
      </c>
      <c r="E81" s="10">
        <v>6.053333333333334</v>
      </c>
      <c r="F81" s="10">
        <v>5.546666666666667</v>
      </c>
      <c r="G81" s="10">
        <v>5.864780659340659</v>
      </c>
      <c r="H81" s="10">
        <v>5.903333333333333</v>
      </c>
      <c r="I81" s="21">
        <v>8.74</v>
      </c>
      <c r="J81" s="10">
        <v>3.953333333333333</v>
      </c>
      <c r="K81" s="10">
        <v>5.896666666666667</v>
      </c>
      <c r="L81" s="10">
        <v>4.953333333333334</v>
      </c>
    </row>
    <row r="82" spans="2:12" ht="12.75">
      <c r="B82" s="16" t="s">
        <v>31</v>
      </c>
      <c r="C82" s="10">
        <v>2.063333333333333</v>
      </c>
      <c r="D82" s="10">
        <v>2.1033333333333335</v>
      </c>
      <c r="E82" s="10">
        <v>4.98</v>
      </c>
      <c r="F82" s="10">
        <v>4.976666666666667</v>
      </c>
      <c r="G82" s="10">
        <v>4.931747372627373</v>
      </c>
      <c r="H82" s="10">
        <v>4.136666666666667</v>
      </c>
      <c r="I82" s="21">
        <v>6.583333333333333</v>
      </c>
      <c r="J82" s="10">
        <v>4.913333333333333</v>
      </c>
      <c r="K82" s="10">
        <v>5.036666666666666</v>
      </c>
      <c r="L82" s="10">
        <v>3.76</v>
      </c>
    </row>
    <row r="83" spans="2:12" ht="12.75">
      <c r="B83" s="27" t="s">
        <v>48</v>
      </c>
      <c r="C83" s="10">
        <f>AVERAGE(C79:C82)</f>
        <v>2.7958333333333334</v>
      </c>
      <c r="D83" s="10">
        <f aca="true" t="shared" si="8" ref="D83:L83">AVERAGE(D79:D82)</f>
        <v>3.0775</v>
      </c>
      <c r="E83" s="10">
        <f t="shared" si="8"/>
        <v>5.669166666666667</v>
      </c>
      <c r="F83" s="10">
        <f t="shared" si="8"/>
        <v>5.770833333333334</v>
      </c>
      <c r="G83" s="10">
        <f t="shared" si="8"/>
        <v>5.498231868131868</v>
      </c>
      <c r="H83" s="10">
        <f t="shared" si="8"/>
        <v>5.9816666666666665</v>
      </c>
      <c r="I83" s="21">
        <f t="shared" si="8"/>
        <v>8.217500000000001</v>
      </c>
      <c r="J83" s="10">
        <f t="shared" si="8"/>
        <v>4.365833333333334</v>
      </c>
      <c r="K83" s="10">
        <f t="shared" si="8"/>
        <v>5.663333333333333</v>
      </c>
      <c r="L83" s="10">
        <f t="shared" si="8"/>
        <v>4.8125</v>
      </c>
    </row>
    <row r="84" spans="2:12" ht="12.75">
      <c r="B84" s="27" t="s">
        <v>49</v>
      </c>
      <c r="C84" s="10">
        <f>STDEV(C79:C82)/SQRT(4)</f>
        <v>0.34344759425565896</v>
      </c>
      <c r="D84" s="10">
        <f aca="true" t="shared" si="9" ref="D84:L84">STDEV(D79:D82)/SQRT(4)</f>
        <v>0.4073636445350631</v>
      </c>
      <c r="E84" s="10">
        <f t="shared" si="9"/>
        <v>0.3598028652635363</v>
      </c>
      <c r="F84" s="10">
        <f t="shared" si="9"/>
        <v>0.3862075219360664</v>
      </c>
      <c r="G84" s="10">
        <f t="shared" si="9"/>
        <v>0.37081550761275556</v>
      </c>
      <c r="H84" s="10">
        <f t="shared" si="9"/>
        <v>0.6646337058583195</v>
      </c>
      <c r="I84" s="21">
        <f t="shared" si="9"/>
        <v>0.7483220427260056</v>
      </c>
      <c r="J84" s="10">
        <f t="shared" si="9"/>
        <v>0.1998071987358469</v>
      </c>
      <c r="K84" s="10">
        <f t="shared" si="9"/>
        <v>0.25246561922148875</v>
      </c>
      <c r="L84" s="10">
        <f t="shared" si="9"/>
        <v>0.6569604179406405</v>
      </c>
    </row>
    <row r="85" ht="12.75">
      <c r="I85" s="22"/>
    </row>
    <row r="86" spans="2:9" ht="12.75">
      <c r="B86" s="18" t="s">
        <v>54</v>
      </c>
      <c r="I86" s="22"/>
    </row>
    <row r="87" spans="2:12" ht="12.75">
      <c r="B87" s="23" t="s">
        <v>30</v>
      </c>
      <c r="C87" s="24">
        <v>5.296666666666667</v>
      </c>
      <c r="D87" s="24">
        <v>4.916666666666667</v>
      </c>
      <c r="E87" s="24">
        <v>13.016666666666667</v>
      </c>
      <c r="F87" s="24">
        <v>12.933333333333335</v>
      </c>
      <c r="G87" s="24">
        <v>11.396335144855144</v>
      </c>
      <c r="H87" s="24">
        <v>7.636666666666667</v>
      </c>
      <c r="I87" s="21">
        <v>14.716666666666667</v>
      </c>
      <c r="J87" s="24">
        <v>11.046666666666667</v>
      </c>
      <c r="K87" s="24">
        <v>12.23</v>
      </c>
      <c r="L87" s="24">
        <v>9.376666666666667</v>
      </c>
    </row>
    <row r="88" spans="2:12" ht="12.75">
      <c r="B88" s="23" t="s">
        <v>32</v>
      </c>
      <c r="C88" s="24">
        <v>5.67</v>
      </c>
      <c r="D88" s="24">
        <v>4.803333333333334</v>
      </c>
      <c r="E88" s="24">
        <v>10.713333333333333</v>
      </c>
      <c r="F88" s="24">
        <v>10.236666666666666</v>
      </c>
      <c r="G88" s="24">
        <v>11.163076823176823</v>
      </c>
      <c r="H88" s="24">
        <v>7.453333333333333</v>
      </c>
      <c r="I88" s="21">
        <v>11.663333333333332</v>
      </c>
      <c r="J88" s="24">
        <v>9.206666666666667</v>
      </c>
      <c r="K88" s="24">
        <v>10.193333333333333</v>
      </c>
      <c r="L88" s="24">
        <v>8.096666666666666</v>
      </c>
    </row>
    <row r="89" spans="2:12" ht="12.75">
      <c r="B89" s="23" t="s">
        <v>36</v>
      </c>
      <c r="C89" s="24">
        <v>5.073333333333333</v>
      </c>
      <c r="D89" s="24">
        <v>4.093333333333334</v>
      </c>
      <c r="E89" s="24">
        <v>9.72</v>
      </c>
      <c r="F89" s="24">
        <v>9.846666666666666</v>
      </c>
      <c r="G89" s="24">
        <v>10.163398301698301</v>
      </c>
      <c r="H89" s="24">
        <v>8.866666666666667</v>
      </c>
      <c r="I89" s="21">
        <v>14.75</v>
      </c>
      <c r="J89" s="24">
        <v>11.103333333333333</v>
      </c>
      <c r="K89" s="24">
        <v>11.125</v>
      </c>
      <c r="L89" s="24">
        <v>7.73</v>
      </c>
    </row>
    <row r="90" spans="2:12" ht="12.75">
      <c r="B90" s="23" t="s">
        <v>37</v>
      </c>
      <c r="C90" s="24">
        <v>5.52</v>
      </c>
      <c r="D90" s="24">
        <v>4.91</v>
      </c>
      <c r="E90" s="24">
        <v>8.936666666666666</v>
      </c>
      <c r="F90" s="24">
        <v>8.87</v>
      </c>
      <c r="G90" s="24">
        <v>13.528982657342658</v>
      </c>
      <c r="H90" s="24">
        <v>8.62</v>
      </c>
      <c r="I90" s="21">
        <v>16.403333333333332</v>
      </c>
      <c r="J90" s="24">
        <v>10.793333333333335</v>
      </c>
      <c r="K90" s="24">
        <v>10.713333333333333</v>
      </c>
      <c r="L90" s="24">
        <v>7.703333333333333</v>
      </c>
    </row>
    <row r="91" spans="2:12" ht="12.75">
      <c r="B91" s="23" t="s">
        <v>38</v>
      </c>
      <c r="C91" s="24">
        <v>4.28</v>
      </c>
      <c r="D91" s="24">
        <v>4.12</v>
      </c>
      <c r="E91" s="24">
        <v>9.276666666666666</v>
      </c>
      <c r="F91" s="24">
        <v>8.306666666666667</v>
      </c>
      <c r="G91" s="24">
        <v>9.263687632367633</v>
      </c>
      <c r="H91" s="24">
        <v>7.89</v>
      </c>
      <c r="I91" s="21">
        <v>13.756666666666666</v>
      </c>
      <c r="J91" s="24">
        <v>7.353333333333334</v>
      </c>
      <c r="K91" s="24">
        <v>7.273333333333333</v>
      </c>
      <c r="L91" s="24">
        <v>7.923333333333333</v>
      </c>
    </row>
    <row r="92" spans="2:12" ht="12.75">
      <c r="B92" s="27" t="s">
        <v>48</v>
      </c>
      <c r="C92" s="10">
        <f>AVERAGE(C87:C91)</f>
        <v>5.168</v>
      </c>
      <c r="D92" s="10">
        <f aca="true" t="shared" si="10" ref="D92:L92">AVERAGE(D87:D91)</f>
        <v>4.568666666666667</v>
      </c>
      <c r="E92" s="10">
        <f t="shared" si="10"/>
        <v>10.332666666666666</v>
      </c>
      <c r="F92" s="10">
        <f t="shared" si="10"/>
        <v>10.038666666666666</v>
      </c>
      <c r="G92" s="10">
        <f t="shared" si="10"/>
        <v>11.103096111888112</v>
      </c>
      <c r="H92" s="10">
        <f t="shared" si="10"/>
        <v>8.093333333333334</v>
      </c>
      <c r="I92" s="21">
        <f t="shared" si="10"/>
        <v>14.258</v>
      </c>
      <c r="J92" s="10">
        <f t="shared" si="10"/>
        <v>9.900666666666668</v>
      </c>
      <c r="K92" s="10">
        <f t="shared" si="10"/>
        <v>10.306999999999999</v>
      </c>
      <c r="L92" s="10">
        <f t="shared" si="10"/>
        <v>8.166</v>
      </c>
    </row>
    <row r="93" spans="2:12" ht="12.75">
      <c r="B93" s="27" t="s">
        <v>49</v>
      </c>
      <c r="C93">
        <f>STDEV(C87:C91)/SQRT(5)</f>
        <v>0.24392302975415203</v>
      </c>
      <c r="D93">
        <f aca="true" t="shared" si="11" ref="D93:L93">STDEV(D87:D91)/SQRT(5)</f>
        <v>0.18972670403035205</v>
      </c>
      <c r="E93">
        <f t="shared" si="11"/>
        <v>0.7344411329560581</v>
      </c>
      <c r="F93">
        <f t="shared" si="11"/>
        <v>0.8006487647179961</v>
      </c>
      <c r="G93">
        <f t="shared" si="11"/>
        <v>0.7155755682178813</v>
      </c>
      <c r="H93">
        <f t="shared" si="11"/>
        <v>0.2770298820624772</v>
      </c>
      <c r="I93" s="22">
        <f t="shared" si="11"/>
        <v>0.7758390440176499</v>
      </c>
      <c r="J93">
        <f t="shared" si="11"/>
        <v>0.725503962773461</v>
      </c>
      <c r="K93">
        <f t="shared" si="11"/>
        <v>0.8291023258118809</v>
      </c>
      <c r="L93">
        <f t="shared" si="11"/>
        <v>0.3109312178315659</v>
      </c>
    </row>
  </sheetData>
  <mergeCells count="2">
    <mergeCell ref="B58:B59"/>
    <mergeCell ref="I54:I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M8" sqref="M8"/>
    </sheetView>
  </sheetViews>
  <sheetFormatPr defaultColWidth="9.140625" defaultRowHeight="12.75"/>
  <sheetData>
    <row r="1" spans="1:13" ht="12.75">
      <c r="A1" s="1" t="s">
        <v>13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14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2"/>
      <c r="K6" s="3" t="s">
        <v>9</v>
      </c>
      <c r="L6" s="3" t="s">
        <v>10</v>
      </c>
      <c r="M6" s="3" t="s">
        <v>11</v>
      </c>
      <c r="N6" s="3" t="s">
        <v>12</v>
      </c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O7" s="3"/>
      <c r="P7" s="3"/>
    </row>
    <row r="8" spans="1:16" ht="12.75">
      <c r="A8" s="2">
        <v>1</v>
      </c>
      <c r="B8" s="2" t="s">
        <v>11</v>
      </c>
      <c r="C8" s="2">
        <v>1</v>
      </c>
      <c r="D8" s="4">
        <v>4.21</v>
      </c>
      <c r="E8" s="4">
        <v>4.44</v>
      </c>
      <c r="F8" s="4">
        <v>4.14</v>
      </c>
      <c r="G8" s="5">
        <f>AVERAGE(D8,E8,F8)</f>
        <v>4.263333333333333</v>
      </c>
      <c r="H8" s="2">
        <v>14.5</v>
      </c>
      <c r="I8" s="2">
        <v>13.4</v>
      </c>
      <c r="J8" s="2"/>
      <c r="K8" s="6">
        <f>AVERAGE(G8,G9,G10)</f>
        <v>4.663333333333333</v>
      </c>
      <c r="L8" s="6">
        <f>AVERAGE(K8,K11)</f>
        <v>4.032777777777778</v>
      </c>
      <c r="M8" s="6">
        <f>AVERAGE(K8,K15,K22)</f>
        <v>4.591111111111111</v>
      </c>
      <c r="N8" s="6">
        <f>AVERAGE(K11,K18,K25)</f>
        <v>3.9059259259259265</v>
      </c>
      <c r="O8" s="7"/>
      <c r="P8" s="7"/>
    </row>
    <row r="9" spans="1:16" ht="12.75">
      <c r="A9" s="2"/>
      <c r="B9" s="2"/>
      <c r="C9" s="2">
        <v>2</v>
      </c>
      <c r="D9" s="4">
        <v>5.69</v>
      </c>
      <c r="E9" s="4">
        <v>4.98</v>
      </c>
      <c r="F9" s="4">
        <v>5.24</v>
      </c>
      <c r="G9" s="5">
        <f aca="true" t="shared" si="0" ref="G9:G27">AVERAGE(D9,E9,F9)</f>
        <v>5.303333333333334</v>
      </c>
      <c r="H9" s="2"/>
      <c r="I9" s="2"/>
      <c r="J9" s="2"/>
      <c r="K9" s="6"/>
      <c r="L9" s="2"/>
      <c r="M9" s="2"/>
      <c r="N9" s="2"/>
      <c r="O9" s="7"/>
      <c r="P9" s="7"/>
    </row>
    <row r="10" spans="1:16" ht="12.75">
      <c r="A10" s="2"/>
      <c r="B10" s="2"/>
      <c r="C10" s="2">
        <v>3</v>
      </c>
      <c r="D10" s="4">
        <v>4.44</v>
      </c>
      <c r="E10" s="4">
        <v>4.63</v>
      </c>
      <c r="F10" s="4">
        <v>4.2</v>
      </c>
      <c r="G10" s="5">
        <f t="shared" si="0"/>
        <v>4.423333333333333</v>
      </c>
      <c r="H10" s="8"/>
      <c r="I10" s="2"/>
      <c r="J10" s="2"/>
      <c r="K10" s="6"/>
      <c r="L10" s="2"/>
      <c r="M10" s="2"/>
      <c r="N10" s="2"/>
      <c r="O10" s="7"/>
      <c r="P10" s="7"/>
    </row>
    <row r="11" spans="1:16" ht="12.75">
      <c r="A11" s="2"/>
      <c r="B11" s="2" t="s">
        <v>12</v>
      </c>
      <c r="C11" s="2">
        <v>1</v>
      </c>
      <c r="D11" s="4">
        <v>3.08</v>
      </c>
      <c r="E11" s="4">
        <v>2.57</v>
      </c>
      <c r="F11" s="4">
        <v>2.52</v>
      </c>
      <c r="G11" s="5">
        <f t="shared" si="0"/>
        <v>2.723333333333333</v>
      </c>
      <c r="H11" s="2">
        <v>14.1</v>
      </c>
      <c r="I11" s="2">
        <v>13.6</v>
      </c>
      <c r="J11" s="2"/>
      <c r="K11" s="6">
        <f>AVERAGE(G11,G12,G13)</f>
        <v>3.4022222222222225</v>
      </c>
      <c r="L11" s="2"/>
      <c r="M11" s="2"/>
      <c r="N11" s="2"/>
      <c r="O11" s="7"/>
      <c r="P11" s="7"/>
    </row>
    <row r="12" spans="1:16" ht="12.75">
      <c r="A12" s="2"/>
      <c r="B12" s="2"/>
      <c r="C12" s="2">
        <v>2</v>
      </c>
      <c r="D12" s="4">
        <v>3.65</v>
      </c>
      <c r="E12" s="4">
        <v>3.65</v>
      </c>
      <c r="F12" s="4">
        <v>3.53</v>
      </c>
      <c r="G12" s="5">
        <f t="shared" si="0"/>
        <v>3.61</v>
      </c>
      <c r="H12" s="2"/>
      <c r="I12" s="2"/>
      <c r="J12" s="2"/>
      <c r="K12" s="6"/>
      <c r="L12" s="2"/>
      <c r="M12" s="2"/>
      <c r="N12" s="2"/>
      <c r="O12" s="7"/>
      <c r="P12" s="7"/>
    </row>
    <row r="13" spans="1:16" ht="12.75">
      <c r="A13" s="2"/>
      <c r="B13" s="2"/>
      <c r="C13" s="2">
        <v>3</v>
      </c>
      <c r="D13" s="4">
        <v>3.7</v>
      </c>
      <c r="E13" s="4">
        <v>4.09</v>
      </c>
      <c r="F13" s="4">
        <v>3.83</v>
      </c>
      <c r="G13" s="5">
        <f t="shared" si="0"/>
        <v>3.8733333333333335</v>
      </c>
      <c r="H13" s="2"/>
      <c r="I13" s="2"/>
      <c r="J13" s="2"/>
      <c r="K13" s="6"/>
      <c r="L13" s="2"/>
      <c r="M13" s="2"/>
      <c r="N13" s="2"/>
      <c r="O13" s="7"/>
      <c r="P13" s="7"/>
    </row>
    <row r="14" spans="1:16" ht="12.75">
      <c r="A14" s="2"/>
      <c r="B14" s="2"/>
      <c r="C14" s="2"/>
      <c r="D14" s="4"/>
      <c r="E14" s="4"/>
      <c r="F14" s="4"/>
      <c r="G14" s="5"/>
      <c r="H14" s="2"/>
      <c r="I14" s="2"/>
      <c r="J14" s="2"/>
      <c r="K14" s="6"/>
      <c r="L14" s="2"/>
      <c r="M14" s="2"/>
      <c r="N14" s="2"/>
      <c r="O14" s="7"/>
      <c r="P14" s="7"/>
    </row>
    <row r="15" spans="1:16" ht="12.75">
      <c r="A15" s="2">
        <v>2</v>
      </c>
      <c r="B15" s="2" t="s">
        <v>11</v>
      </c>
      <c r="C15" s="2">
        <v>1</v>
      </c>
      <c r="D15" s="4">
        <v>3.72</v>
      </c>
      <c r="E15" s="4">
        <v>3.55</v>
      </c>
      <c r="F15" s="4">
        <v>3.53</v>
      </c>
      <c r="G15" s="5">
        <f t="shared" si="0"/>
        <v>3.5999999999999996</v>
      </c>
      <c r="H15" s="2">
        <v>13.6</v>
      </c>
      <c r="I15" s="2">
        <v>12.8</v>
      </c>
      <c r="J15" s="2"/>
      <c r="K15" s="6">
        <f>AVERAGE(G15,G16,G17)</f>
        <v>5.593333333333334</v>
      </c>
      <c r="L15" s="6">
        <f>AVERAGE(K15,K18)</f>
        <v>4.767222222222222</v>
      </c>
      <c r="M15" s="2"/>
      <c r="N15" s="2"/>
      <c r="O15" s="7"/>
      <c r="P15" s="7"/>
    </row>
    <row r="16" spans="1:16" ht="12.75">
      <c r="A16" s="2"/>
      <c r="B16" s="2"/>
      <c r="C16" s="2">
        <v>2</v>
      </c>
      <c r="D16" s="4">
        <v>4.21</v>
      </c>
      <c r="E16" s="4">
        <v>4.15</v>
      </c>
      <c r="F16" s="4">
        <v>4.13</v>
      </c>
      <c r="G16" s="5">
        <f t="shared" si="0"/>
        <v>4.163333333333333</v>
      </c>
      <c r="H16" s="2"/>
      <c r="I16" s="2"/>
      <c r="J16" s="2"/>
      <c r="K16" s="6"/>
      <c r="L16" s="2"/>
      <c r="M16" s="2"/>
      <c r="N16" s="2"/>
      <c r="O16" s="7"/>
      <c r="P16" s="7"/>
    </row>
    <row r="17" spans="1:16" ht="12.75">
      <c r="A17" s="2"/>
      <c r="B17" s="2"/>
      <c r="C17" s="2">
        <v>3</v>
      </c>
      <c r="D17" s="4">
        <v>8.7</v>
      </c>
      <c r="E17" s="4">
        <v>9.4</v>
      </c>
      <c r="F17" s="4">
        <v>8.95</v>
      </c>
      <c r="G17" s="5">
        <f t="shared" si="0"/>
        <v>9.016666666666667</v>
      </c>
      <c r="H17" s="2"/>
      <c r="I17" s="2"/>
      <c r="J17" s="2"/>
      <c r="K17" s="6"/>
      <c r="L17" s="2"/>
      <c r="M17" s="2"/>
      <c r="N17" s="2"/>
      <c r="O17" s="7"/>
      <c r="P17" s="7"/>
    </row>
    <row r="18" spans="1:13" ht="12.75">
      <c r="A18" s="2"/>
      <c r="B18" s="2" t="s">
        <v>12</v>
      </c>
      <c r="C18" s="2">
        <v>1</v>
      </c>
      <c r="D18" s="4">
        <v>4.48</v>
      </c>
      <c r="E18" s="4">
        <v>4.6</v>
      </c>
      <c r="F18" s="4">
        <v>5.67</v>
      </c>
      <c r="G18" s="5">
        <f t="shared" si="0"/>
        <v>4.916666666666667</v>
      </c>
      <c r="H18" s="2">
        <v>13.1</v>
      </c>
      <c r="I18" s="2">
        <v>12.6</v>
      </c>
      <c r="J18" s="2"/>
      <c r="K18" s="6">
        <f>AVERAGE(G18,G19,G20)</f>
        <v>3.9411111111111112</v>
      </c>
      <c r="L18" s="2"/>
      <c r="M18" s="2"/>
    </row>
    <row r="19" spans="1:16" ht="12.75">
      <c r="A19" s="2"/>
      <c r="B19" s="2"/>
      <c r="C19" s="2">
        <v>2</v>
      </c>
      <c r="D19" s="4">
        <v>2.08</v>
      </c>
      <c r="E19" s="4">
        <v>2.01</v>
      </c>
      <c r="F19" s="4">
        <v>2.22</v>
      </c>
      <c r="G19" s="5">
        <f t="shared" si="0"/>
        <v>2.1033333333333335</v>
      </c>
      <c r="H19" s="2"/>
      <c r="I19" s="2"/>
      <c r="J19" s="2"/>
      <c r="K19" s="6"/>
      <c r="L19" s="2"/>
      <c r="M19" s="2"/>
      <c r="O19" s="7"/>
      <c r="P19" s="7"/>
    </row>
    <row r="20" spans="1:16" ht="12.75">
      <c r="A20" s="2"/>
      <c r="B20" s="2"/>
      <c r="C20" s="2">
        <v>3</v>
      </c>
      <c r="D20" s="4">
        <v>4.57</v>
      </c>
      <c r="E20" s="4">
        <v>4.65</v>
      </c>
      <c r="F20" s="4">
        <v>5.19</v>
      </c>
      <c r="G20" s="5">
        <f t="shared" si="0"/>
        <v>4.803333333333334</v>
      </c>
      <c r="H20" s="2"/>
      <c r="I20" s="2"/>
      <c r="J20" s="2"/>
      <c r="K20" s="6"/>
      <c r="L20" s="2"/>
      <c r="M20" s="2"/>
      <c r="O20" s="6"/>
      <c r="P20" s="2"/>
    </row>
    <row r="21" spans="1:16" ht="12.75">
      <c r="A21" s="2"/>
      <c r="B21" s="2"/>
      <c r="C21" s="2"/>
      <c r="D21" s="4"/>
      <c r="E21" s="4"/>
      <c r="F21" s="4"/>
      <c r="G21" s="5"/>
      <c r="H21" s="2"/>
      <c r="I21" s="2"/>
      <c r="J21" s="2"/>
      <c r="K21" s="6"/>
      <c r="L21" s="2"/>
      <c r="M21" s="2"/>
      <c r="O21" s="6"/>
      <c r="P21" s="2"/>
    </row>
    <row r="22" spans="1:13" ht="12.75">
      <c r="A22" s="2">
        <v>3</v>
      </c>
      <c r="B22" s="2" t="s">
        <v>11</v>
      </c>
      <c r="C22" s="2">
        <v>1</v>
      </c>
      <c r="D22" s="4">
        <v>2.76</v>
      </c>
      <c r="E22" s="4">
        <v>2.82</v>
      </c>
      <c r="F22" s="4">
        <v>2.53</v>
      </c>
      <c r="G22" s="5">
        <f t="shared" si="0"/>
        <v>2.703333333333333</v>
      </c>
      <c r="H22" s="2">
        <v>13.3</v>
      </c>
      <c r="I22" s="2">
        <v>12.8</v>
      </c>
      <c r="J22" s="2"/>
      <c r="K22" s="6">
        <f>AVERAGE(G22,G23,G24)</f>
        <v>3.516666666666666</v>
      </c>
      <c r="L22" s="6">
        <f>AVERAGE(K22,K25)</f>
        <v>3.945555555555556</v>
      </c>
      <c r="M22" s="2"/>
    </row>
    <row r="23" spans="1:13" ht="12.75">
      <c r="A23" s="2"/>
      <c r="B23" s="2"/>
      <c r="C23" s="2">
        <v>2</v>
      </c>
      <c r="D23" s="4">
        <v>3.05</v>
      </c>
      <c r="E23" s="4">
        <v>2.87</v>
      </c>
      <c r="F23" s="4">
        <v>3.31</v>
      </c>
      <c r="G23" s="5">
        <f t="shared" si="0"/>
        <v>3.0766666666666667</v>
      </c>
      <c r="H23" s="2"/>
      <c r="I23" s="2"/>
      <c r="J23" s="2"/>
      <c r="K23" s="6"/>
      <c r="L23" s="2"/>
      <c r="M23" s="2"/>
    </row>
    <row r="24" spans="1:13" ht="12.75">
      <c r="A24" s="2"/>
      <c r="B24" s="2"/>
      <c r="C24" s="2">
        <v>3</v>
      </c>
      <c r="D24" s="4">
        <v>5.21</v>
      </c>
      <c r="E24" s="4">
        <v>4.38</v>
      </c>
      <c r="F24" s="4">
        <v>4.72</v>
      </c>
      <c r="G24" s="5">
        <f t="shared" si="0"/>
        <v>4.77</v>
      </c>
      <c r="H24" s="2"/>
      <c r="I24" s="2"/>
      <c r="J24" s="2"/>
      <c r="K24" s="6"/>
      <c r="L24" s="2"/>
      <c r="M24" s="2"/>
    </row>
    <row r="25" spans="1:13" ht="12.75">
      <c r="A25" s="2"/>
      <c r="B25" s="2" t="s">
        <v>12</v>
      </c>
      <c r="C25" s="2">
        <v>1</v>
      </c>
      <c r="D25" s="4">
        <v>3.6</v>
      </c>
      <c r="E25" s="4">
        <v>3.81</v>
      </c>
      <c r="F25" s="4">
        <v>4.87</v>
      </c>
      <c r="G25" s="5">
        <f t="shared" si="0"/>
        <v>4.093333333333334</v>
      </c>
      <c r="H25" s="2">
        <v>13.4</v>
      </c>
      <c r="I25" s="2">
        <v>12.5</v>
      </c>
      <c r="J25" s="2"/>
      <c r="K25" s="6">
        <f>AVERAGE(G25,G26,G27)</f>
        <v>4.374444444444445</v>
      </c>
      <c r="L25" s="2"/>
      <c r="M25" s="2"/>
    </row>
    <row r="26" spans="1:13" ht="12.75">
      <c r="A26" s="2"/>
      <c r="B26" s="2"/>
      <c r="C26" s="2">
        <v>2</v>
      </c>
      <c r="D26" s="4">
        <v>4.74</v>
      </c>
      <c r="E26" s="4">
        <v>4.83</v>
      </c>
      <c r="F26" s="4">
        <v>5.16</v>
      </c>
      <c r="G26" s="5">
        <f t="shared" si="0"/>
        <v>4.91</v>
      </c>
      <c r="H26" s="2"/>
      <c r="I26" s="2"/>
      <c r="J26" s="2"/>
      <c r="K26" s="6"/>
      <c r="L26" s="2"/>
      <c r="M26" s="2"/>
    </row>
    <row r="27" spans="1:13" ht="12.75">
      <c r="A27" s="2"/>
      <c r="B27" s="2"/>
      <c r="C27" s="2">
        <v>3</v>
      </c>
      <c r="D27" s="4">
        <v>3.68</v>
      </c>
      <c r="E27" s="4">
        <v>4.24</v>
      </c>
      <c r="F27" s="4">
        <v>4.44</v>
      </c>
      <c r="G27" s="5">
        <f t="shared" si="0"/>
        <v>4.12</v>
      </c>
      <c r="H27" s="2"/>
      <c r="I27" s="2"/>
      <c r="J27" s="2"/>
      <c r="K27" s="6"/>
      <c r="L27" s="2"/>
      <c r="M27" s="2"/>
    </row>
    <row r="28" spans="1:13" ht="12.75">
      <c r="A28" s="2"/>
      <c r="B28" s="2"/>
      <c r="C28" s="2"/>
      <c r="D28" s="4"/>
      <c r="E28" s="4"/>
      <c r="F28" s="4"/>
      <c r="G28" s="5"/>
      <c r="H28" s="2"/>
      <c r="I28" s="2"/>
      <c r="J28" s="2"/>
      <c r="K28" s="6"/>
      <c r="L28" s="2"/>
      <c r="M28" s="2"/>
    </row>
    <row r="29" spans="1:13" ht="12.75">
      <c r="A29" s="2"/>
      <c r="B29" s="2"/>
      <c r="C29" s="2"/>
      <c r="D29" s="4"/>
      <c r="E29" s="4"/>
      <c r="F29" s="4"/>
      <c r="G29" s="5"/>
      <c r="H29" s="2"/>
      <c r="I29" s="2"/>
      <c r="J29" s="2"/>
      <c r="K29" s="6"/>
      <c r="L29" s="2"/>
      <c r="M29" s="2"/>
    </row>
    <row r="30" spans="1:13" ht="12.75">
      <c r="A30" s="2"/>
      <c r="B30" s="2"/>
      <c r="C30" s="2"/>
      <c r="D30" s="4"/>
      <c r="E30" s="4"/>
      <c r="F30" s="4"/>
      <c r="G30" s="5"/>
      <c r="H30" s="2"/>
      <c r="I30" s="2"/>
      <c r="J30" s="2"/>
      <c r="K30" s="6"/>
      <c r="L30" s="2"/>
      <c r="M30" s="2"/>
    </row>
    <row r="31" spans="1:13" ht="12.75">
      <c r="A31" s="2"/>
      <c r="B31" s="2"/>
      <c r="C31" s="2"/>
      <c r="D31" s="4"/>
      <c r="E31" s="4"/>
      <c r="F31" s="4"/>
      <c r="G31" s="5"/>
      <c r="H31" s="2"/>
      <c r="I31" s="2"/>
      <c r="J31" s="2"/>
      <c r="K31" s="6"/>
      <c r="L31" s="2"/>
      <c r="M31" s="2"/>
    </row>
    <row r="32" spans="1:13" ht="12.75">
      <c r="A32" s="2"/>
      <c r="B32" s="2"/>
      <c r="C32" s="2"/>
      <c r="D32" s="4"/>
      <c r="E32" s="4"/>
      <c r="F32" s="4"/>
      <c r="G32" s="5"/>
      <c r="H32" s="2"/>
      <c r="I32" s="2"/>
      <c r="J32" s="2"/>
      <c r="K32" s="6"/>
      <c r="L32" s="6"/>
      <c r="M32" s="2"/>
    </row>
    <row r="33" spans="1:13" ht="12.75">
      <c r="A33" s="2"/>
      <c r="B33" s="2"/>
      <c r="C33" s="2"/>
      <c r="D33" s="4"/>
      <c r="E33" s="4"/>
      <c r="F33" s="4"/>
      <c r="G33" s="5"/>
      <c r="H33" s="2"/>
      <c r="I33" s="2"/>
      <c r="J33" s="2"/>
      <c r="K33" s="6"/>
      <c r="L33" s="2"/>
      <c r="M33" s="2"/>
    </row>
    <row r="34" spans="1:13" ht="12.75">
      <c r="A34" s="2"/>
      <c r="B34" s="2"/>
      <c r="C34" s="2"/>
      <c r="D34" s="4"/>
      <c r="E34" s="4"/>
      <c r="F34" s="4"/>
      <c r="G34" s="5"/>
      <c r="H34" s="2"/>
      <c r="I34" s="2"/>
      <c r="J34" s="2"/>
      <c r="K34" s="6"/>
      <c r="L34" s="2"/>
      <c r="M34" s="2"/>
    </row>
    <row r="35" spans="1:13" ht="12.75">
      <c r="A35" s="2"/>
      <c r="B35" s="2"/>
      <c r="C35" s="2"/>
      <c r="D35" s="4"/>
      <c r="E35" s="4"/>
      <c r="F35" s="4"/>
      <c r="G35" s="5"/>
      <c r="H35" s="2"/>
      <c r="I35" s="2"/>
      <c r="J35" s="2"/>
      <c r="K35" s="6"/>
      <c r="L35" s="2"/>
      <c r="M35" s="2"/>
    </row>
    <row r="36" spans="1:13" ht="12.75">
      <c r="A36" s="2"/>
      <c r="B36" s="2"/>
      <c r="C36" s="2"/>
      <c r="D36" s="4"/>
      <c r="E36" s="4"/>
      <c r="F36" s="4"/>
      <c r="G36" s="5"/>
      <c r="H36" s="2"/>
      <c r="I36" s="2"/>
      <c r="J36" s="2"/>
      <c r="K36" s="6"/>
      <c r="L36" s="2"/>
      <c r="M36" s="2"/>
    </row>
    <row r="37" spans="1:13" ht="12.75">
      <c r="A37" s="2"/>
      <c r="B37" s="2"/>
      <c r="C37" s="2"/>
      <c r="D37" s="4"/>
      <c r="E37" s="4"/>
      <c r="F37" s="4"/>
      <c r="G37" s="5"/>
      <c r="H37" s="2"/>
      <c r="I37" s="2"/>
      <c r="J37" s="2"/>
      <c r="K37" s="6"/>
      <c r="L37" s="2"/>
      <c r="M37" s="2"/>
    </row>
    <row r="38" spans="1:13" ht="12.75">
      <c r="A38" s="2"/>
      <c r="B38" s="2"/>
      <c r="C38" s="2"/>
      <c r="D38" s="4"/>
      <c r="E38" s="4"/>
      <c r="F38" s="4"/>
      <c r="G38" s="5"/>
      <c r="H38" s="2"/>
      <c r="I38" s="2"/>
      <c r="J38" s="2"/>
      <c r="K38" s="6"/>
      <c r="L38" s="2"/>
      <c r="M38" s="2"/>
    </row>
    <row r="39" spans="1:13" ht="12.75">
      <c r="A39" s="2"/>
      <c r="B39" s="2"/>
      <c r="C39" s="2"/>
      <c r="D39" s="4"/>
      <c r="E39" s="4"/>
      <c r="F39" s="4"/>
      <c r="G39" s="5"/>
      <c r="H39" s="2"/>
      <c r="I39" s="2"/>
      <c r="J39" s="2"/>
      <c r="K39" s="6"/>
      <c r="L39" s="2"/>
      <c r="M39" s="2"/>
    </row>
    <row r="40" spans="1:13" ht="12.75">
      <c r="A40" s="2"/>
      <c r="B40" s="2"/>
      <c r="C40" s="2"/>
      <c r="D40" s="4"/>
      <c r="E40" s="4"/>
      <c r="F40" s="4"/>
      <c r="G40" s="5"/>
      <c r="H40" s="2"/>
      <c r="I40" s="2"/>
      <c r="J40" s="2"/>
      <c r="K40" s="6"/>
      <c r="L40" s="2"/>
      <c r="M40" s="2"/>
    </row>
    <row r="41" spans="1:13" ht="12.75">
      <c r="A41" s="2"/>
      <c r="B41" s="2"/>
      <c r="C41" s="2"/>
      <c r="D41" s="4"/>
      <c r="E41" s="4"/>
      <c r="F41" s="4"/>
      <c r="G41" s="5"/>
      <c r="H41" s="2"/>
      <c r="I41" s="2"/>
      <c r="J41" s="2"/>
      <c r="K41" s="6"/>
      <c r="L41" s="2"/>
      <c r="M41" s="2"/>
    </row>
    <row r="42" spans="1:13" ht="12.75">
      <c r="A42" s="2"/>
      <c r="B42" s="2"/>
      <c r="C42" s="2"/>
      <c r="D42" s="4"/>
      <c r="E42" s="4"/>
      <c r="F42" s="4"/>
      <c r="G42" s="5"/>
      <c r="H42" s="2"/>
      <c r="I42" s="2"/>
      <c r="J42" s="2"/>
      <c r="K42" s="6"/>
      <c r="L42" s="6"/>
      <c r="M42" s="2"/>
    </row>
    <row r="43" spans="1:13" ht="12.75">
      <c r="A43" s="2"/>
      <c r="B43" s="2"/>
      <c r="C43" s="2"/>
      <c r="D43" s="4"/>
      <c r="E43" s="4"/>
      <c r="F43" s="4"/>
      <c r="G43" s="5"/>
      <c r="H43" s="2"/>
      <c r="I43" s="2"/>
      <c r="J43" s="2"/>
      <c r="K43" s="6"/>
      <c r="L43" s="2"/>
      <c r="M43" s="2"/>
    </row>
    <row r="44" spans="1:13" ht="12.75">
      <c r="A44" s="2"/>
      <c r="B44" s="2"/>
      <c r="C44" s="2"/>
      <c r="D44" s="4"/>
      <c r="E44" s="4"/>
      <c r="F44" s="4"/>
      <c r="G44" s="5"/>
      <c r="H44" s="2"/>
      <c r="I44" s="2"/>
      <c r="J44" s="2"/>
      <c r="K44" s="6"/>
      <c r="L44" s="2"/>
      <c r="M44" s="2"/>
    </row>
    <row r="45" spans="1:13" ht="12.75">
      <c r="A45" s="2"/>
      <c r="B45" s="2"/>
      <c r="C45" s="2"/>
      <c r="D45" s="4"/>
      <c r="E45" s="4"/>
      <c r="F45" s="4"/>
      <c r="G45" s="5"/>
      <c r="H45" s="2"/>
      <c r="I45" s="2"/>
      <c r="J45" s="2"/>
      <c r="K45" s="6"/>
      <c r="L45" s="2"/>
      <c r="M45" s="2"/>
    </row>
    <row r="46" spans="1:13" ht="12.75">
      <c r="A46" s="2"/>
      <c r="B46" s="2"/>
      <c r="C46" s="2"/>
      <c r="D46" s="4"/>
      <c r="E46" s="4"/>
      <c r="F46" s="4"/>
      <c r="G46" s="5"/>
      <c r="H46" s="2"/>
      <c r="I46" s="2"/>
      <c r="J46" s="2"/>
      <c r="K46" s="6"/>
      <c r="L46" s="2"/>
      <c r="M46" s="2"/>
    </row>
    <row r="47" spans="1:13" ht="12.75">
      <c r="A47" s="2"/>
      <c r="B47" s="2"/>
      <c r="C47" s="2"/>
      <c r="D47" s="4"/>
      <c r="E47" s="4"/>
      <c r="F47" s="4"/>
      <c r="G47" s="5"/>
      <c r="H47" s="2"/>
      <c r="I47" s="2"/>
      <c r="J47" s="2"/>
      <c r="K47" s="6"/>
      <c r="L47" s="2"/>
      <c r="M47" s="2"/>
    </row>
    <row r="48" spans="1:13" ht="12.75">
      <c r="A48" s="2"/>
      <c r="B48" s="2"/>
      <c r="C48" s="2"/>
      <c r="D48" s="4"/>
      <c r="E48" s="4"/>
      <c r="F48" s="4"/>
      <c r="G48" s="5"/>
      <c r="H48" s="2"/>
      <c r="I48" s="2"/>
      <c r="J48" s="2"/>
      <c r="K48" s="6"/>
      <c r="L48" s="2"/>
      <c r="M48" s="2"/>
    </row>
    <row r="49" spans="1:13" ht="12.75">
      <c r="A49" s="2"/>
      <c r="B49" s="2"/>
      <c r="C49" s="2"/>
      <c r="D49" s="4"/>
      <c r="E49" s="4"/>
      <c r="F49" s="4"/>
      <c r="G49" s="5"/>
      <c r="H49" s="2"/>
      <c r="I49" s="2"/>
      <c r="J49" s="2"/>
      <c r="K49" s="6"/>
      <c r="L49" s="2"/>
      <c r="M49" s="2"/>
    </row>
    <row r="50" spans="1:13" ht="12.75">
      <c r="A50" s="2"/>
      <c r="B50" s="2"/>
      <c r="C50" s="2"/>
      <c r="D50" s="4"/>
      <c r="E50" s="4"/>
      <c r="F50" s="4"/>
      <c r="G50" s="5"/>
      <c r="H50" s="2"/>
      <c r="I50" s="2"/>
      <c r="J50" s="2"/>
      <c r="K50" s="6"/>
      <c r="L50" s="2"/>
      <c r="M50" s="2"/>
    </row>
    <row r="51" spans="1:13" ht="12.75">
      <c r="A51" s="2"/>
      <c r="B51" s="2"/>
      <c r="C51" s="2"/>
      <c r="D51" s="4"/>
      <c r="E51" s="4"/>
      <c r="F51" s="4"/>
      <c r="G51" s="5"/>
      <c r="H51" s="2"/>
      <c r="I51" s="2"/>
      <c r="J51" s="2"/>
      <c r="K51" s="6"/>
      <c r="L51" s="2"/>
      <c r="M51" s="2"/>
    </row>
    <row r="52" spans="1:13" ht="12.75">
      <c r="A52" s="2"/>
      <c r="B52" s="2"/>
      <c r="C52" s="2"/>
      <c r="D52" s="4"/>
      <c r="E52" s="4"/>
      <c r="F52" s="4"/>
      <c r="G52" s="5"/>
      <c r="H52" s="2"/>
      <c r="I52" s="2"/>
      <c r="J52" s="2"/>
      <c r="K52" s="6"/>
      <c r="L52" s="6"/>
      <c r="M52" s="2"/>
    </row>
    <row r="53" spans="1:13" ht="12.75">
      <c r="A53" s="2"/>
      <c r="B53" s="2"/>
      <c r="C53" s="2"/>
      <c r="D53" s="4"/>
      <c r="E53" s="4"/>
      <c r="F53" s="4"/>
      <c r="G53" s="5"/>
      <c r="H53" s="2"/>
      <c r="I53" s="2"/>
      <c r="J53" s="2"/>
      <c r="K53" s="6"/>
      <c r="L53" s="2"/>
      <c r="M53" s="2"/>
    </row>
    <row r="54" spans="1:13" ht="12.75">
      <c r="A54" s="2"/>
      <c r="B54" s="2"/>
      <c r="C54" s="2"/>
      <c r="D54" s="4"/>
      <c r="E54" s="4"/>
      <c r="F54" s="4"/>
      <c r="G54" s="5"/>
      <c r="H54" s="2"/>
      <c r="I54" s="2"/>
      <c r="J54" s="2"/>
      <c r="K54" s="6"/>
      <c r="L54" s="2"/>
      <c r="M54" s="2"/>
    </row>
    <row r="55" spans="1:13" ht="12.75">
      <c r="A55" s="2"/>
      <c r="B55" s="2"/>
      <c r="C55" s="2"/>
      <c r="D55" s="4"/>
      <c r="E55" s="4"/>
      <c r="F55" s="4"/>
      <c r="G55" s="5"/>
      <c r="H55" s="2"/>
      <c r="I55" s="2"/>
      <c r="J55" s="2"/>
      <c r="K55" s="6"/>
      <c r="L55" s="2"/>
      <c r="M55" s="2"/>
    </row>
    <row r="56" spans="1:13" ht="12.75">
      <c r="A56" s="2"/>
      <c r="B56" s="2"/>
      <c r="C56" s="2"/>
      <c r="D56" s="4"/>
      <c r="E56" s="4"/>
      <c r="F56" s="4"/>
      <c r="G56" s="5"/>
      <c r="H56" s="2"/>
      <c r="I56" s="2"/>
      <c r="J56" s="2"/>
      <c r="K56" s="6"/>
      <c r="L56" s="2"/>
      <c r="M56" s="2"/>
    </row>
    <row r="57" spans="1:13" ht="12.75">
      <c r="A57" s="2"/>
      <c r="B57" s="2"/>
      <c r="C57" s="2"/>
      <c r="D57" s="4"/>
      <c r="E57" s="4"/>
      <c r="F57" s="4"/>
      <c r="G57" s="5"/>
      <c r="H57" s="2"/>
      <c r="I57" s="2"/>
      <c r="J57" s="2"/>
      <c r="K57" s="6"/>
      <c r="L57" s="2"/>
      <c r="M57" s="2"/>
    </row>
    <row r="58" spans="1:13" ht="12.75">
      <c r="A58" s="2"/>
      <c r="B58" s="2"/>
      <c r="C58" s="2"/>
      <c r="D58" s="4"/>
      <c r="E58" s="4"/>
      <c r="F58" s="4"/>
      <c r="G58" s="5"/>
      <c r="H58" s="2"/>
      <c r="I58" s="2"/>
      <c r="J58" s="2"/>
      <c r="K58" s="6"/>
      <c r="L58" s="2"/>
      <c r="M58" s="2"/>
    </row>
    <row r="59" spans="1:13" ht="12.75">
      <c r="A59" s="2"/>
      <c r="B59" s="2"/>
      <c r="C59" s="2"/>
      <c r="D59" s="4"/>
      <c r="E59" s="4"/>
      <c r="F59" s="4"/>
      <c r="G59" s="5"/>
      <c r="H59" s="2"/>
      <c r="I59" s="2"/>
      <c r="J59" s="2"/>
      <c r="K59" s="6"/>
      <c r="L59" s="2"/>
      <c r="M59" s="2"/>
    </row>
    <row r="60" spans="1:13" ht="12.75">
      <c r="A60" s="2"/>
      <c r="B60" s="2"/>
      <c r="C60" s="2"/>
      <c r="D60" s="4"/>
      <c r="E60" s="4"/>
      <c r="F60" s="4"/>
      <c r="G60" s="5"/>
      <c r="H60" s="2"/>
      <c r="I60" s="2"/>
      <c r="J60" s="2"/>
      <c r="K60" s="6"/>
      <c r="L60" s="2"/>
      <c r="M60" s="2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N8" sqref="N8"/>
    </sheetView>
  </sheetViews>
  <sheetFormatPr defaultColWidth="9.140625" defaultRowHeight="12.75"/>
  <sheetData>
    <row r="1" spans="1:13" ht="12.75">
      <c r="A1" s="1" t="s">
        <v>17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16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14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2"/>
      <c r="K6" s="3" t="s">
        <v>9</v>
      </c>
      <c r="L6" s="3" t="s">
        <v>10</v>
      </c>
      <c r="M6" s="3" t="s">
        <v>11</v>
      </c>
      <c r="N6" s="3" t="s">
        <v>12</v>
      </c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O7" s="3"/>
      <c r="P7" s="3"/>
    </row>
    <row r="8" spans="1:16" ht="12.75">
      <c r="A8" s="2">
        <v>1</v>
      </c>
      <c r="B8" s="2" t="s">
        <v>11</v>
      </c>
      <c r="C8" s="2">
        <v>1</v>
      </c>
      <c r="D8" s="4">
        <v>7.6</v>
      </c>
      <c r="E8" s="4">
        <v>7.71</v>
      </c>
      <c r="F8" s="4">
        <v>7.21</v>
      </c>
      <c r="G8" s="5">
        <f aca="true" t="shared" si="0" ref="G8:G13">(D8+E8+F8)/3</f>
        <v>7.506666666666667</v>
      </c>
      <c r="H8" s="2">
        <v>13.5</v>
      </c>
      <c r="I8" s="2">
        <v>12.9</v>
      </c>
      <c r="J8" s="2"/>
      <c r="K8" s="6">
        <f>AVERAGE(G8,G9,G10)</f>
        <v>9.37</v>
      </c>
      <c r="L8" s="6">
        <f>AVERAGE(K8,K11)</f>
        <v>7.634444444444444</v>
      </c>
      <c r="M8" s="6">
        <f>AVERAGE(K8,K15,K22)</f>
        <v>9.181481481481482</v>
      </c>
      <c r="N8" s="6">
        <f>AVERAGE(K11,K18,K25)</f>
        <v>8.26</v>
      </c>
      <c r="O8" s="7"/>
      <c r="P8" s="7"/>
    </row>
    <row r="9" spans="1:16" ht="12.75">
      <c r="A9" s="2"/>
      <c r="B9" s="2"/>
      <c r="C9" s="2">
        <v>2</v>
      </c>
      <c r="D9" s="4">
        <v>10.7</v>
      </c>
      <c r="E9" s="4">
        <v>9.22</v>
      </c>
      <c r="F9" s="4">
        <v>10.8</v>
      </c>
      <c r="G9" s="5">
        <f t="shared" si="0"/>
        <v>10.24</v>
      </c>
      <c r="H9" s="2"/>
      <c r="I9" s="2"/>
      <c r="J9" s="2"/>
      <c r="K9" s="6"/>
      <c r="L9" s="2"/>
      <c r="M9" s="2"/>
      <c r="N9" s="2"/>
      <c r="O9" s="7"/>
      <c r="P9" s="7"/>
    </row>
    <row r="10" spans="1:16" ht="12.75">
      <c r="A10" s="2"/>
      <c r="B10" s="2"/>
      <c r="C10" s="2">
        <v>3</v>
      </c>
      <c r="D10" s="4">
        <v>9.68</v>
      </c>
      <c r="E10" s="4">
        <v>11.4</v>
      </c>
      <c r="F10" s="4">
        <v>10.01</v>
      </c>
      <c r="G10" s="5">
        <f t="shared" si="0"/>
        <v>10.363333333333332</v>
      </c>
      <c r="H10" s="8"/>
      <c r="I10" s="2"/>
      <c r="J10" s="2"/>
      <c r="K10" s="6"/>
      <c r="L10" s="2"/>
      <c r="M10" s="2"/>
      <c r="N10" s="2"/>
      <c r="O10" s="7"/>
      <c r="P10" s="7"/>
    </row>
    <row r="11" spans="1:16" ht="12.75">
      <c r="A11" s="2"/>
      <c r="B11" s="2" t="s">
        <v>12</v>
      </c>
      <c r="C11" s="2">
        <v>1</v>
      </c>
      <c r="D11" s="4">
        <v>5.34</v>
      </c>
      <c r="E11" s="4">
        <v>4.91</v>
      </c>
      <c r="F11" s="4">
        <v>5.22</v>
      </c>
      <c r="G11" s="5">
        <f t="shared" si="0"/>
        <v>5.156666666666666</v>
      </c>
      <c r="H11" s="2">
        <v>14</v>
      </c>
      <c r="I11" s="2">
        <v>13.2</v>
      </c>
      <c r="J11" s="2"/>
      <c r="K11" s="6">
        <f>AVERAGE(G11,G12,G13)</f>
        <v>5.89888888888889</v>
      </c>
      <c r="L11" s="2"/>
      <c r="M11" s="2"/>
      <c r="N11" s="2"/>
      <c r="O11" s="7"/>
      <c r="P11" s="7"/>
    </row>
    <row r="12" spans="1:16" ht="12.75">
      <c r="A12" s="2"/>
      <c r="B12" s="2"/>
      <c r="C12" s="2">
        <v>2</v>
      </c>
      <c r="D12" s="4">
        <v>7.49</v>
      </c>
      <c r="E12" s="4">
        <v>5.51</v>
      </c>
      <c r="F12" s="4">
        <v>6.46</v>
      </c>
      <c r="G12" s="5">
        <f t="shared" si="0"/>
        <v>6.486666666666667</v>
      </c>
      <c r="H12" s="2"/>
      <c r="I12" s="2"/>
      <c r="J12" s="2"/>
      <c r="K12" s="6"/>
      <c r="L12" s="2"/>
      <c r="M12" s="2"/>
      <c r="N12" s="2"/>
      <c r="O12" s="7"/>
      <c r="P12" s="7"/>
    </row>
    <row r="13" spans="1:16" ht="12.75">
      <c r="A13" s="2"/>
      <c r="B13" s="2"/>
      <c r="C13" s="2">
        <v>3</v>
      </c>
      <c r="D13" s="4">
        <v>5.52</v>
      </c>
      <c r="E13" s="4">
        <v>6.16</v>
      </c>
      <c r="F13" s="4">
        <v>6.48</v>
      </c>
      <c r="G13" s="5">
        <f t="shared" si="0"/>
        <v>6.053333333333334</v>
      </c>
      <c r="H13" s="2"/>
      <c r="I13" s="2"/>
      <c r="J13" s="2"/>
      <c r="K13" s="6"/>
      <c r="L13" s="2"/>
      <c r="M13" s="2"/>
      <c r="N13" s="2"/>
      <c r="O13" s="7"/>
      <c r="P13" s="7"/>
    </row>
    <row r="14" spans="1:16" ht="12.75">
      <c r="A14" s="2"/>
      <c r="B14" s="2"/>
      <c r="C14" s="2"/>
      <c r="D14" s="4"/>
      <c r="E14" s="4"/>
      <c r="F14" s="4"/>
      <c r="G14" s="5"/>
      <c r="H14" s="2"/>
      <c r="I14" s="2"/>
      <c r="J14" s="2"/>
      <c r="K14" s="6"/>
      <c r="L14" s="2"/>
      <c r="M14" s="2"/>
      <c r="N14" s="2"/>
      <c r="O14" s="7"/>
      <c r="P14" s="7"/>
    </row>
    <row r="15" spans="1:16" ht="12.75">
      <c r="A15" s="2">
        <v>2</v>
      </c>
      <c r="B15" s="2" t="s">
        <v>11</v>
      </c>
      <c r="C15" s="2">
        <v>1</v>
      </c>
      <c r="D15" s="4">
        <v>7.18</v>
      </c>
      <c r="E15" s="4">
        <v>7.1</v>
      </c>
      <c r="F15" s="4">
        <v>6.39</v>
      </c>
      <c r="G15" s="5">
        <f aca="true" t="shared" si="1" ref="G15:G20">(D15+E15+F15)/3</f>
        <v>6.89</v>
      </c>
      <c r="H15" s="2">
        <v>13.3</v>
      </c>
      <c r="I15" s="2"/>
      <c r="J15" s="2"/>
      <c r="K15" s="6">
        <f>AVERAGE(G15,G16,G17)</f>
        <v>9.413333333333332</v>
      </c>
      <c r="L15" s="6">
        <f>AVERAGE(K15,K18)</f>
        <v>9.491666666666667</v>
      </c>
      <c r="M15" s="2"/>
      <c r="N15" s="2"/>
      <c r="O15" s="7"/>
      <c r="P15" s="7"/>
    </row>
    <row r="16" spans="1:16" ht="12.75">
      <c r="A16" s="2"/>
      <c r="B16" s="2"/>
      <c r="C16" s="2">
        <v>2</v>
      </c>
      <c r="D16" s="4">
        <v>4.99</v>
      </c>
      <c r="E16" s="4">
        <v>6.85</v>
      </c>
      <c r="F16" s="4">
        <v>7.6</v>
      </c>
      <c r="G16" s="5">
        <f t="shared" si="1"/>
        <v>6.4799999999999995</v>
      </c>
      <c r="H16" s="2"/>
      <c r="I16" s="2"/>
      <c r="J16" s="2"/>
      <c r="K16" s="6"/>
      <c r="L16" s="2"/>
      <c r="M16" s="2"/>
      <c r="N16" s="2"/>
      <c r="O16" s="7"/>
      <c r="P16" s="7"/>
    </row>
    <row r="17" spans="1:16" ht="12.75">
      <c r="A17" s="2"/>
      <c r="B17" s="2"/>
      <c r="C17" s="2">
        <v>3</v>
      </c>
      <c r="D17" s="4">
        <v>14.56</v>
      </c>
      <c r="E17" s="4">
        <v>14.01</v>
      </c>
      <c r="F17" s="4">
        <v>16.04</v>
      </c>
      <c r="G17" s="5">
        <f t="shared" si="1"/>
        <v>14.87</v>
      </c>
      <c r="H17" s="2"/>
      <c r="I17" s="2"/>
      <c r="J17" s="2"/>
      <c r="K17" s="6"/>
      <c r="L17" s="2"/>
      <c r="M17" s="2"/>
      <c r="N17" s="2"/>
      <c r="O17" s="7"/>
      <c r="P17" s="7"/>
    </row>
    <row r="18" spans="1:13" ht="12.75">
      <c r="A18" s="2"/>
      <c r="B18" s="2" t="s">
        <v>12</v>
      </c>
      <c r="C18" s="2">
        <v>1</v>
      </c>
      <c r="D18" s="4">
        <v>12.63</v>
      </c>
      <c r="E18" s="4">
        <v>13.32</v>
      </c>
      <c r="F18" s="4">
        <v>13.1</v>
      </c>
      <c r="G18" s="5">
        <f t="shared" si="1"/>
        <v>13.016666666666667</v>
      </c>
      <c r="H18" s="2">
        <v>13.3</v>
      </c>
      <c r="I18" s="2">
        <v>12.6</v>
      </c>
      <c r="J18" s="2"/>
      <c r="K18" s="6">
        <f>AVERAGE(G18,G19,G20)</f>
        <v>9.57</v>
      </c>
      <c r="L18" s="2"/>
      <c r="M18" s="2"/>
    </row>
    <row r="19" spans="1:16" ht="12.75">
      <c r="A19" s="2"/>
      <c r="B19" s="2"/>
      <c r="C19" s="2">
        <v>2</v>
      </c>
      <c r="D19" s="4">
        <v>5.41</v>
      </c>
      <c r="E19" s="4">
        <v>5.29</v>
      </c>
      <c r="F19" s="4">
        <v>4.24</v>
      </c>
      <c r="G19" s="5">
        <f t="shared" si="1"/>
        <v>4.9799999999999995</v>
      </c>
      <c r="H19" s="2"/>
      <c r="I19" s="2"/>
      <c r="J19" s="2"/>
      <c r="K19" s="6"/>
      <c r="L19" s="2"/>
      <c r="M19" s="2"/>
      <c r="O19" s="7"/>
      <c r="P19" s="7"/>
    </row>
    <row r="20" spans="1:16" ht="12.75">
      <c r="A20" s="2"/>
      <c r="B20" s="2"/>
      <c r="C20" s="2">
        <v>3</v>
      </c>
      <c r="D20" s="4">
        <v>10.71</v>
      </c>
      <c r="E20" s="4">
        <v>11.85</v>
      </c>
      <c r="F20" s="4">
        <v>9.58</v>
      </c>
      <c r="G20" s="5">
        <f t="shared" si="1"/>
        <v>10.713333333333333</v>
      </c>
      <c r="H20" s="2"/>
      <c r="I20" s="2"/>
      <c r="J20" s="2"/>
      <c r="K20" s="6"/>
      <c r="L20" s="2"/>
      <c r="M20" s="2"/>
      <c r="O20" s="6"/>
      <c r="P20" s="2"/>
    </row>
    <row r="21" spans="1:16" ht="12.75">
      <c r="A21" s="2"/>
      <c r="B21" s="2"/>
      <c r="C21" s="2"/>
      <c r="D21" s="4"/>
      <c r="E21" s="4"/>
      <c r="F21" s="4"/>
      <c r="G21" s="5"/>
      <c r="H21" s="2"/>
      <c r="I21" s="2"/>
      <c r="J21" s="2"/>
      <c r="K21" s="6"/>
      <c r="L21" s="2"/>
      <c r="M21" s="2"/>
      <c r="O21" s="6"/>
      <c r="P21" s="2"/>
    </row>
    <row r="22" spans="1:13" ht="12.75">
      <c r="A22" s="2">
        <v>3</v>
      </c>
      <c r="B22" s="2" t="s">
        <v>11</v>
      </c>
      <c r="C22" s="2">
        <v>1</v>
      </c>
      <c r="D22" s="4">
        <v>6.89</v>
      </c>
      <c r="E22" s="4">
        <v>5.74</v>
      </c>
      <c r="F22" s="4">
        <v>7.73</v>
      </c>
      <c r="G22" s="5">
        <f aca="true" t="shared" si="2" ref="G22:G27">(D22+E22+F22)/3</f>
        <v>6.786666666666666</v>
      </c>
      <c r="H22" s="2">
        <v>13.5</v>
      </c>
      <c r="I22" s="2">
        <v>12.9</v>
      </c>
      <c r="J22" s="2"/>
      <c r="K22" s="6">
        <f>AVERAGE(G22,G23,G24)</f>
        <v>8.761111111111111</v>
      </c>
      <c r="L22" s="6">
        <f>AVERAGE(K22,K25)</f>
        <v>9.036111111111111</v>
      </c>
      <c r="M22" s="2"/>
    </row>
    <row r="23" spans="1:13" ht="12.75">
      <c r="A23" s="2"/>
      <c r="B23" s="2"/>
      <c r="C23" s="2">
        <v>2</v>
      </c>
      <c r="D23" s="4">
        <v>7.44</v>
      </c>
      <c r="E23" s="4">
        <v>8.22</v>
      </c>
      <c r="F23" s="4">
        <v>9.78</v>
      </c>
      <c r="G23" s="5">
        <f t="shared" si="2"/>
        <v>8.479999999999999</v>
      </c>
      <c r="H23" s="2"/>
      <c r="I23" s="2"/>
      <c r="J23" s="2"/>
      <c r="K23" s="6"/>
      <c r="L23" s="2"/>
      <c r="M23" s="2"/>
    </row>
    <row r="24" spans="1:13" ht="12.75">
      <c r="A24" s="2"/>
      <c r="B24" s="2"/>
      <c r="C24" s="2">
        <v>3</v>
      </c>
      <c r="D24" s="4">
        <v>10.01</v>
      </c>
      <c r="E24" s="4">
        <v>11.25</v>
      </c>
      <c r="F24" s="4">
        <v>11.79</v>
      </c>
      <c r="G24" s="5">
        <f t="shared" si="2"/>
        <v>11.016666666666666</v>
      </c>
      <c r="H24" s="2"/>
      <c r="I24" s="2"/>
      <c r="J24" s="2"/>
      <c r="K24" s="6"/>
      <c r="L24" s="2"/>
      <c r="M24" s="2"/>
    </row>
    <row r="25" spans="1:13" ht="12.75">
      <c r="A25" s="2"/>
      <c r="B25" s="2" t="s">
        <v>12</v>
      </c>
      <c r="C25" s="2">
        <v>1</v>
      </c>
      <c r="D25" s="4">
        <v>8.89</v>
      </c>
      <c r="E25" s="4">
        <v>10.67</v>
      </c>
      <c r="F25" s="4">
        <v>9.6</v>
      </c>
      <c r="G25" s="5">
        <f t="shared" si="2"/>
        <v>9.72</v>
      </c>
      <c r="H25" s="2">
        <v>13.5</v>
      </c>
      <c r="I25" s="2">
        <v>12.5</v>
      </c>
      <c r="J25" s="2"/>
      <c r="K25" s="6">
        <f>AVERAGE(G25,G26,G27)</f>
        <v>9.31111111111111</v>
      </c>
      <c r="L25" s="2"/>
      <c r="M25" s="2"/>
    </row>
    <row r="26" spans="1:13" ht="12.75">
      <c r="A26" s="2"/>
      <c r="B26" s="2"/>
      <c r="C26" s="2">
        <v>2</v>
      </c>
      <c r="D26" s="4">
        <v>9.77</v>
      </c>
      <c r="E26" s="4">
        <v>8.77</v>
      </c>
      <c r="F26" s="4">
        <v>8.27</v>
      </c>
      <c r="G26" s="5">
        <f t="shared" si="2"/>
        <v>8.936666666666666</v>
      </c>
      <c r="H26" s="2"/>
      <c r="I26" s="2"/>
      <c r="J26" s="2"/>
      <c r="K26" s="6"/>
      <c r="L26" s="2"/>
      <c r="M26" s="2"/>
    </row>
    <row r="27" spans="1:13" ht="12.75">
      <c r="A27" s="2"/>
      <c r="B27" s="2"/>
      <c r="C27" s="2">
        <v>3</v>
      </c>
      <c r="D27" s="4">
        <v>9.08</v>
      </c>
      <c r="E27" s="4">
        <v>9.31</v>
      </c>
      <c r="F27" s="4">
        <v>9.44</v>
      </c>
      <c r="G27" s="5">
        <f t="shared" si="2"/>
        <v>9.276666666666666</v>
      </c>
      <c r="H27" s="2"/>
      <c r="I27" s="2"/>
      <c r="J27" s="2"/>
      <c r="K27" s="6"/>
      <c r="L27" s="2"/>
      <c r="M27" s="2"/>
    </row>
    <row r="28" spans="1:13" ht="12.75">
      <c r="A28" s="2"/>
      <c r="B28" s="2"/>
      <c r="C28" s="2"/>
      <c r="D28" s="4"/>
      <c r="E28" s="4"/>
      <c r="F28" s="4"/>
      <c r="G28" s="5"/>
      <c r="H28" s="2"/>
      <c r="I28" s="2"/>
      <c r="J28" s="2"/>
      <c r="K28" s="6"/>
      <c r="L28" s="2"/>
      <c r="M28" s="2"/>
    </row>
    <row r="29" spans="1:13" ht="12.75">
      <c r="A29" s="2"/>
      <c r="B29" s="2"/>
      <c r="C29" s="2"/>
      <c r="D29" s="4"/>
      <c r="E29" s="4"/>
      <c r="F29" s="4"/>
      <c r="G29" s="5"/>
      <c r="H29" s="2"/>
      <c r="I29" s="2"/>
      <c r="J29" s="2"/>
      <c r="K29" s="6"/>
      <c r="L29" s="2"/>
      <c r="M29" s="2"/>
    </row>
    <row r="30" spans="1:13" ht="12.75">
      <c r="A30" s="2"/>
      <c r="B30" s="2"/>
      <c r="C30" s="2"/>
      <c r="D30" s="4"/>
      <c r="E30" s="4"/>
      <c r="F30" s="4"/>
      <c r="G30" s="5"/>
      <c r="H30" s="2"/>
      <c r="I30" s="2"/>
      <c r="J30" s="2"/>
      <c r="K30" s="6"/>
      <c r="L30" s="2"/>
      <c r="M30" s="2"/>
    </row>
    <row r="31" spans="1:13" ht="12.75">
      <c r="A31" s="2"/>
      <c r="B31" s="2"/>
      <c r="C31" s="2"/>
      <c r="D31" s="4"/>
      <c r="E31" s="4"/>
      <c r="F31" s="4"/>
      <c r="G31" s="5"/>
      <c r="H31" s="2"/>
      <c r="I31" s="2"/>
      <c r="J31" s="2"/>
      <c r="K31" s="6"/>
      <c r="L31" s="2"/>
      <c r="M31" s="2"/>
    </row>
    <row r="32" spans="1:13" ht="12.75">
      <c r="A32" s="2"/>
      <c r="B32" s="2"/>
      <c r="C32" s="2"/>
      <c r="D32" s="4"/>
      <c r="E32" s="4"/>
      <c r="F32" s="4"/>
      <c r="G32" s="5"/>
      <c r="H32" s="2"/>
      <c r="I32" s="2"/>
      <c r="J32" s="2"/>
      <c r="K32" s="6"/>
      <c r="L32" s="6"/>
      <c r="M32" s="2"/>
    </row>
    <row r="33" spans="1:13" ht="12.75">
      <c r="A33" s="2"/>
      <c r="B33" s="2"/>
      <c r="C33" s="2"/>
      <c r="D33" s="4"/>
      <c r="E33" s="4"/>
      <c r="F33" s="4"/>
      <c r="G33" s="5"/>
      <c r="H33" s="2"/>
      <c r="I33" s="2"/>
      <c r="J33" s="2"/>
      <c r="K33" s="6"/>
      <c r="L33" s="2"/>
      <c r="M33" s="2"/>
    </row>
    <row r="34" spans="1:13" ht="12.75">
      <c r="A34" s="2"/>
      <c r="B34" s="2"/>
      <c r="C34" s="2"/>
      <c r="D34" s="4"/>
      <c r="E34" s="4"/>
      <c r="F34" s="4"/>
      <c r="G34" s="5"/>
      <c r="H34" s="2"/>
      <c r="I34" s="2"/>
      <c r="J34" s="2"/>
      <c r="K34" s="6"/>
      <c r="L34" s="2"/>
      <c r="M34" s="2"/>
    </row>
    <row r="35" spans="1:13" ht="12.75">
      <c r="A35" s="2"/>
      <c r="B35" s="2"/>
      <c r="C35" s="2"/>
      <c r="D35" s="4"/>
      <c r="E35" s="4"/>
      <c r="F35" s="4"/>
      <c r="G35" s="5"/>
      <c r="H35" s="2"/>
      <c r="I35" s="2"/>
      <c r="J35" s="2"/>
      <c r="K35" s="6"/>
      <c r="L35" s="2"/>
      <c r="M35" s="2"/>
    </row>
    <row r="36" spans="1:13" ht="12.75">
      <c r="A36" s="2"/>
      <c r="B36" s="2"/>
      <c r="C36" s="2"/>
      <c r="D36" s="4"/>
      <c r="E36" s="4"/>
      <c r="F36" s="4"/>
      <c r="G36" s="5"/>
      <c r="H36" s="2"/>
      <c r="I36" s="2"/>
      <c r="J36" s="2"/>
      <c r="K36" s="6"/>
      <c r="L36" s="2"/>
      <c r="M36" s="2"/>
    </row>
    <row r="37" spans="1:13" ht="12.75">
      <c r="A37" s="2"/>
      <c r="B37" s="2"/>
      <c r="C37" s="2"/>
      <c r="D37" s="4"/>
      <c r="E37" s="4"/>
      <c r="F37" s="4"/>
      <c r="G37" s="5"/>
      <c r="H37" s="2"/>
      <c r="I37" s="2"/>
      <c r="J37" s="2"/>
      <c r="K37" s="6"/>
      <c r="L37" s="2"/>
      <c r="M37" s="2"/>
    </row>
    <row r="38" spans="1:13" ht="12.75">
      <c r="A38" s="2"/>
      <c r="B38" s="2"/>
      <c r="C38" s="2"/>
      <c r="D38" s="4"/>
      <c r="E38" s="4"/>
      <c r="F38" s="4"/>
      <c r="G38" s="5"/>
      <c r="H38" s="2"/>
      <c r="I38" s="2"/>
      <c r="J38" s="2"/>
      <c r="K38" s="6"/>
      <c r="L38" s="2"/>
      <c r="M38" s="2"/>
    </row>
    <row r="39" spans="1:13" ht="12.75">
      <c r="A39" s="2"/>
      <c r="B39" s="2"/>
      <c r="C39" s="2"/>
      <c r="D39" s="4"/>
      <c r="E39" s="4"/>
      <c r="F39" s="4"/>
      <c r="G39" s="5"/>
      <c r="H39" s="2"/>
      <c r="I39" s="2"/>
      <c r="J39" s="2"/>
      <c r="K39" s="6"/>
      <c r="L39" s="2"/>
      <c r="M39" s="2"/>
    </row>
    <row r="40" spans="1:13" ht="12.75">
      <c r="A40" s="2"/>
      <c r="B40" s="2"/>
      <c r="C40" s="2"/>
      <c r="D40" s="4"/>
      <c r="E40" s="4"/>
      <c r="F40" s="4"/>
      <c r="G40" s="5"/>
      <c r="H40" s="2"/>
      <c r="I40" s="2"/>
      <c r="J40" s="2"/>
      <c r="K40" s="6"/>
      <c r="L40" s="2"/>
      <c r="M40" s="2"/>
    </row>
    <row r="41" spans="1:13" ht="12.75">
      <c r="A41" s="2"/>
      <c r="B41" s="2"/>
      <c r="C41" s="2"/>
      <c r="D41" s="4"/>
      <c r="E41" s="4"/>
      <c r="F41" s="4"/>
      <c r="G41" s="5"/>
      <c r="H41" s="2"/>
      <c r="I41" s="2"/>
      <c r="J41" s="2"/>
      <c r="K41" s="6"/>
      <c r="L41" s="2"/>
      <c r="M41" s="2"/>
    </row>
    <row r="42" spans="1:13" ht="12.75">
      <c r="A42" s="2"/>
      <c r="B42" s="2"/>
      <c r="C42" s="2"/>
      <c r="D42" s="4"/>
      <c r="E42" s="4"/>
      <c r="F42" s="4"/>
      <c r="G42" s="5"/>
      <c r="H42" s="2"/>
      <c r="I42" s="2"/>
      <c r="J42" s="2"/>
      <c r="K42" s="6"/>
      <c r="L42" s="6"/>
      <c r="M42" s="2"/>
    </row>
    <row r="43" spans="1:13" ht="12.75">
      <c r="A43" s="2"/>
      <c r="B43" s="2"/>
      <c r="C43" s="2"/>
      <c r="D43" s="4"/>
      <c r="E43" s="4"/>
      <c r="F43" s="4"/>
      <c r="G43" s="5"/>
      <c r="H43" s="2"/>
      <c r="I43" s="2"/>
      <c r="J43" s="2"/>
      <c r="K43" s="6"/>
      <c r="L43" s="2"/>
      <c r="M43" s="2"/>
    </row>
    <row r="44" spans="1:13" ht="12.75">
      <c r="A44" s="2"/>
      <c r="B44" s="2"/>
      <c r="C44" s="2"/>
      <c r="D44" s="4"/>
      <c r="E44" s="4"/>
      <c r="F44" s="4"/>
      <c r="G44" s="5"/>
      <c r="H44" s="2"/>
      <c r="I44" s="2"/>
      <c r="J44" s="2"/>
      <c r="K44" s="6"/>
      <c r="L44" s="2"/>
      <c r="M44" s="2"/>
    </row>
    <row r="45" spans="1:13" ht="12.75">
      <c r="A45" s="2"/>
      <c r="B45" s="2"/>
      <c r="C45" s="2"/>
      <c r="D45" s="4"/>
      <c r="E45" s="4"/>
      <c r="F45" s="4"/>
      <c r="G45" s="5"/>
      <c r="H45" s="2"/>
      <c r="I45" s="2"/>
      <c r="J45" s="2"/>
      <c r="K45" s="6"/>
      <c r="L45" s="2"/>
      <c r="M45" s="2"/>
    </row>
    <row r="46" spans="1:13" ht="12.75">
      <c r="A46" s="2"/>
      <c r="B46" s="2"/>
      <c r="C46" s="2"/>
      <c r="D46" s="4"/>
      <c r="E46" s="4"/>
      <c r="F46" s="4"/>
      <c r="G46" s="5"/>
      <c r="H46" s="2"/>
      <c r="I46" s="2"/>
      <c r="J46" s="2"/>
      <c r="K46" s="6"/>
      <c r="L46" s="2"/>
      <c r="M46" s="2"/>
    </row>
    <row r="47" spans="1:13" ht="12.75">
      <c r="A47" s="2"/>
      <c r="B47" s="2"/>
      <c r="C47" s="2"/>
      <c r="D47" s="4"/>
      <c r="E47" s="4"/>
      <c r="F47" s="4"/>
      <c r="G47" s="5"/>
      <c r="H47" s="2"/>
      <c r="I47" s="2"/>
      <c r="J47" s="2"/>
      <c r="K47" s="6"/>
      <c r="L47" s="2"/>
      <c r="M47" s="2"/>
    </row>
    <row r="48" spans="1:13" ht="12.75">
      <c r="A48" s="2"/>
      <c r="B48" s="2"/>
      <c r="C48" s="2"/>
      <c r="D48" s="4"/>
      <c r="E48" s="4"/>
      <c r="F48" s="4"/>
      <c r="G48" s="5"/>
      <c r="H48" s="2"/>
      <c r="I48" s="2"/>
      <c r="J48" s="2"/>
      <c r="K48" s="6"/>
      <c r="L48" s="2"/>
      <c r="M48" s="2"/>
    </row>
    <row r="49" spans="1:13" ht="12.75">
      <c r="A49" s="2"/>
      <c r="B49" s="2"/>
      <c r="C49" s="2"/>
      <c r="D49" s="4"/>
      <c r="E49" s="4"/>
      <c r="F49" s="4"/>
      <c r="G49" s="5"/>
      <c r="H49" s="2"/>
      <c r="I49" s="2"/>
      <c r="J49" s="2"/>
      <c r="K49" s="6"/>
      <c r="L49" s="2"/>
      <c r="M49" s="2"/>
    </row>
    <row r="50" spans="1:13" ht="12.75">
      <c r="A50" s="2"/>
      <c r="B50" s="2"/>
      <c r="C50" s="2"/>
      <c r="D50" s="4"/>
      <c r="E50" s="4"/>
      <c r="F50" s="4"/>
      <c r="G50" s="5"/>
      <c r="H50" s="2"/>
      <c r="I50" s="2"/>
      <c r="J50" s="2"/>
      <c r="K50" s="6"/>
      <c r="L50" s="2"/>
      <c r="M50" s="2"/>
    </row>
    <row r="51" spans="1:13" ht="12.75">
      <c r="A51" s="2"/>
      <c r="B51" s="2"/>
      <c r="C51" s="2"/>
      <c r="D51" s="4"/>
      <c r="E51" s="4"/>
      <c r="F51" s="4"/>
      <c r="G51" s="5"/>
      <c r="H51" s="2"/>
      <c r="I51" s="2"/>
      <c r="J51" s="2"/>
      <c r="K51" s="6"/>
      <c r="L51" s="2"/>
      <c r="M51" s="2"/>
    </row>
    <row r="52" spans="1:13" ht="12.75">
      <c r="A52" s="2"/>
      <c r="B52" s="2"/>
      <c r="C52" s="2"/>
      <c r="D52" s="4"/>
      <c r="E52" s="4"/>
      <c r="F52" s="4"/>
      <c r="G52" s="5"/>
      <c r="H52" s="2"/>
      <c r="I52" s="2"/>
      <c r="J52" s="2"/>
      <c r="K52" s="6"/>
      <c r="L52" s="6"/>
      <c r="M52" s="2"/>
    </row>
    <row r="53" spans="1:13" ht="12.75">
      <c r="A53" s="2"/>
      <c r="B53" s="2"/>
      <c r="C53" s="2"/>
      <c r="D53" s="4"/>
      <c r="E53" s="4"/>
      <c r="F53" s="4"/>
      <c r="G53" s="5"/>
      <c r="H53" s="2"/>
      <c r="I53" s="2"/>
      <c r="J53" s="2"/>
      <c r="K53" s="6"/>
      <c r="L53" s="2"/>
      <c r="M53" s="2"/>
    </row>
    <row r="54" spans="1:13" ht="12.75">
      <c r="A54" s="2"/>
      <c r="B54" s="2"/>
      <c r="C54" s="2"/>
      <c r="D54" s="4"/>
      <c r="E54" s="4"/>
      <c r="F54" s="4"/>
      <c r="G54" s="5"/>
      <c r="H54" s="2"/>
      <c r="I54" s="2"/>
      <c r="J54" s="2"/>
      <c r="K54" s="6"/>
      <c r="L54" s="2"/>
      <c r="M54" s="2"/>
    </row>
    <row r="55" spans="1:13" ht="12.75">
      <c r="A55" s="2"/>
      <c r="B55" s="2"/>
      <c r="C55" s="2"/>
      <c r="D55" s="4"/>
      <c r="E55" s="4"/>
      <c r="F55" s="4"/>
      <c r="G55" s="5"/>
      <c r="H55" s="2"/>
      <c r="I55" s="2"/>
      <c r="J55" s="2"/>
      <c r="K55" s="6"/>
      <c r="L55" s="2"/>
      <c r="M55" s="2"/>
    </row>
    <row r="56" spans="1:13" ht="12.75">
      <c r="A56" s="2"/>
      <c r="B56" s="2"/>
      <c r="C56" s="2"/>
      <c r="D56" s="4"/>
      <c r="E56" s="4"/>
      <c r="F56" s="4"/>
      <c r="G56" s="5"/>
      <c r="H56" s="2"/>
      <c r="I56" s="2"/>
      <c r="J56" s="2"/>
      <c r="K56" s="6"/>
      <c r="L56" s="2"/>
      <c r="M56" s="2"/>
    </row>
    <row r="57" spans="1:13" ht="12.75">
      <c r="A57" s="2"/>
      <c r="B57" s="2"/>
      <c r="C57" s="2"/>
      <c r="D57" s="4"/>
      <c r="E57" s="4"/>
      <c r="F57" s="4"/>
      <c r="G57" s="5"/>
      <c r="H57" s="2"/>
      <c r="I57" s="2"/>
      <c r="J57" s="2"/>
      <c r="K57" s="6"/>
      <c r="L57" s="2"/>
      <c r="M57" s="2"/>
    </row>
    <row r="58" spans="1:13" ht="12.75">
      <c r="A58" s="2"/>
      <c r="B58" s="2"/>
      <c r="C58" s="2"/>
      <c r="D58" s="4"/>
      <c r="E58" s="4"/>
      <c r="F58" s="4"/>
      <c r="G58" s="5"/>
      <c r="H58" s="2"/>
      <c r="I58" s="2"/>
      <c r="J58" s="2"/>
      <c r="K58" s="6"/>
      <c r="L58" s="2"/>
      <c r="M58" s="2"/>
    </row>
    <row r="59" spans="1:13" ht="12.75">
      <c r="A59" s="2"/>
      <c r="B59" s="2"/>
      <c r="C59" s="2"/>
      <c r="D59" s="4"/>
      <c r="E59" s="4"/>
      <c r="F59" s="4"/>
      <c r="G59" s="5"/>
      <c r="H59" s="2"/>
      <c r="I59" s="2"/>
      <c r="J59" s="2"/>
      <c r="K59" s="6"/>
      <c r="L59" s="2"/>
      <c r="M59" s="2"/>
    </row>
    <row r="60" spans="1:13" ht="12.75">
      <c r="A60" s="2"/>
      <c r="B60" s="2"/>
      <c r="C60" s="2"/>
      <c r="D60" s="4"/>
      <c r="E60" s="4"/>
      <c r="F60" s="4"/>
      <c r="G60" s="5"/>
      <c r="H60" s="2"/>
      <c r="I60" s="2"/>
      <c r="J60" s="2"/>
      <c r="K60" s="6"/>
      <c r="L60" s="2"/>
      <c r="M60" s="2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N8" sqref="N8"/>
    </sheetView>
  </sheetViews>
  <sheetFormatPr defaultColWidth="9.140625" defaultRowHeight="12.75"/>
  <sheetData>
    <row r="1" spans="1:13" ht="12.75">
      <c r="A1" s="1" t="s">
        <v>17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14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2"/>
      <c r="K6" s="3" t="s">
        <v>9</v>
      </c>
      <c r="L6" s="3" t="s">
        <v>10</v>
      </c>
      <c r="M6" s="3" t="s">
        <v>11</v>
      </c>
      <c r="N6" s="3" t="s">
        <v>12</v>
      </c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O7" s="3"/>
      <c r="P7" s="3"/>
    </row>
    <row r="8" spans="1:16" ht="12.75">
      <c r="A8" s="2">
        <v>1</v>
      </c>
      <c r="B8" s="2" t="s">
        <v>11</v>
      </c>
      <c r="C8" s="2">
        <v>1</v>
      </c>
      <c r="D8" s="4">
        <v>8.49</v>
      </c>
      <c r="E8" s="4">
        <v>7.93</v>
      </c>
      <c r="F8" s="4">
        <v>8.08</v>
      </c>
      <c r="G8" s="5">
        <f aca="true" t="shared" si="0" ref="G8:G13">AVERAGE(D8,E8,F8)</f>
        <v>8.166666666666666</v>
      </c>
      <c r="H8" s="2">
        <v>14.2</v>
      </c>
      <c r="I8" s="2">
        <v>13.4</v>
      </c>
      <c r="J8" s="2"/>
      <c r="K8" s="6">
        <f>AVERAGE(G8,G9,G10)</f>
        <v>10.585555555555556</v>
      </c>
      <c r="L8" s="6">
        <f>AVERAGE(K8,K11)</f>
        <v>8.310555555555556</v>
      </c>
      <c r="M8" s="6">
        <f>AVERAGE(K8,K15,K22)</f>
        <v>10.143333333333333</v>
      </c>
      <c r="N8" s="6">
        <f>AVERAGE(K11,K18,K25)</f>
        <v>8.141851851851852</v>
      </c>
      <c r="O8" s="7"/>
      <c r="P8" s="7"/>
    </row>
    <row r="9" spans="1:16" ht="12.75">
      <c r="A9" s="2"/>
      <c r="B9" s="2"/>
      <c r="C9" s="2">
        <v>2</v>
      </c>
      <c r="D9" s="4">
        <v>13.63</v>
      </c>
      <c r="E9" s="4">
        <v>13.32</v>
      </c>
      <c r="F9" s="4">
        <v>12.25</v>
      </c>
      <c r="G9" s="5">
        <f t="shared" si="0"/>
        <v>13.066666666666668</v>
      </c>
      <c r="H9" s="2"/>
      <c r="I9" s="2"/>
      <c r="J9" s="2"/>
      <c r="K9" s="6"/>
      <c r="L9" s="2"/>
      <c r="M9" s="2"/>
      <c r="N9" s="2"/>
      <c r="O9" s="7"/>
      <c r="P9" s="7"/>
    </row>
    <row r="10" spans="1:16" ht="12.75">
      <c r="A10" s="2"/>
      <c r="B10" s="2"/>
      <c r="C10" s="2">
        <v>3</v>
      </c>
      <c r="D10" s="4">
        <v>10.95</v>
      </c>
      <c r="E10" s="4">
        <v>10.78</v>
      </c>
      <c r="F10" s="4">
        <v>9.84</v>
      </c>
      <c r="G10" s="5">
        <f t="shared" si="0"/>
        <v>10.523333333333332</v>
      </c>
      <c r="H10" s="8"/>
      <c r="I10" s="2"/>
      <c r="J10" s="2"/>
      <c r="K10" s="6"/>
      <c r="L10" s="2"/>
      <c r="M10" s="2"/>
      <c r="N10" s="2"/>
      <c r="O10" s="7"/>
      <c r="P10" s="7"/>
    </row>
    <row r="11" spans="1:16" ht="12.75">
      <c r="A11" s="2"/>
      <c r="B11" s="2" t="s">
        <v>12</v>
      </c>
      <c r="C11" s="2">
        <v>1</v>
      </c>
      <c r="D11" s="4">
        <v>5.83</v>
      </c>
      <c r="E11" s="4">
        <v>5.79</v>
      </c>
      <c r="F11" s="4">
        <v>5.59</v>
      </c>
      <c r="G11" s="5">
        <f t="shared" si="0"/>
        <v>5.736666666666667</v>
      </c>
      <c r="H11" s="2">
        <v>14.8</v>
      </c>
      <c r="I11" s="2">
        <v>13.6</v>
      </c>
      <c r="J11" s="2"/>
      <c r="K11" s="6">
        <f>AVERAGE(G11,G12,G13)</f>
        <v>6.035555555555557</v>
      </c>
      <c r="L11" s="2"/>
      <c r="M11" s="2"/>
      <c r="N11" s="2"/>
      <c r="O11" s="7"/>
      <c r="P11" s="7"/>
    </row>
    <row r="12" spans="1:16" ht="12.75">
      <c r="A12" s="2"/>
      <c r="B12" s="2"/>
      <c r="C12" s="2">
        <v>2</v>
      </c>
      <c r="D12" s="4">
        <v>7.15</v>
      </c>
      <c r="E12" s="4">
        <v>7.06</v>
      </c>
      <c r="F12" s="4">
        <v>6.26</v>
      </c>
      <c r="G12" s="5">
        <f t="shared" si="0"/>
        <v>6.823333333333333</v>
      </c>
      <c r="H12" s="2"/>
      <c r="I12" s="2"/>
      <c r="J12" s="2"/>
      <c r="K12" s="6"/>
      <c r="L12" s="2"/>
      <c r="M12" s="2"/>
      <c r="N12" s="2"/>
      <c r="O12" s="7"/>
      <c r="P12" s="7"/>
    </row>
    <row r="13" spans="1:16" ht="12.75">
      <c r="A13" s="2"/>
      <c r="B13" s="2"/>
      <c r="C13" s="2">
        <v>3</v>
      </c>
      <c r="D13" s="4">
        <v>5.9</v>
      </c>
      <c r="E13" s="4">
        <v>5.22</v>
      </c>
      <c r="F13" s="4">
        <v>5.52</v>
      </c>
      <c r="G13" s="5">
        <f t="shared" si="0"/>
        <v>5.546666666666667</v>
      </c>
      <c r="H13" s="2"/>
      <c r="I13" s="2"/>
      <c r="J13" s="2"/>
      <c r="K13" s="6"/>
      <c r="L13" s="2"/>
      <c r="M13" s="2"/>
      <c r="N13" s="2"/>
      <c r="O13" s="7"/>
      <c r="P13" s="7"/>
    </row>
    <row r="14" spans="1:16" ht="12.75">
      <c r="A14" s="2"/>
      <c r="B14" s="2"/>
      <c r="C14" s="2"/>
      <c r="D14" s="4"/>
      <c r="E14" s="4"/>
      <c r="F14" s="4"/>
      <c r="G14" s="5"/>
      <c r="H14" s="2"/>
      <c r="I14" s="2"/>
      <c r="J14" s="2"/>
      <c r="K14" s="6"/>
      <c r="L14" s="2"/>
      <c r="M14" s="2"/>
      <c r="N14" s="2"/>
      <c r="O14" s="7"/>
      <c r="P14" s="7"/>
    </row>
    <row r="15" spans="1:16" ht="12.75">
      <c r="A15" s="2">
        <v>2</v>
      </c>
      <c r="B15" s="2" t="s">
        <v>11</v>
      </c>
      <c r="C15" s="2">
        <v>1</v>
      </c>
      <c r="D15" s="4">
        <v>7.6</v>
      </c>
      <c r="E15" s="4">
        <v>6.58</v>
      </c>
      <c r="F15" s="4">
        <v>6.87</v>
      </c>
      <c r="G15" s="5">
        <f aca="true" t="shared" si="1" ref="G15:G20">AVERAGE(D15,E15,F15)</f>
        <v>7.016666666666667</v>
      </c>
      <c r="H15" s="2">
        <v>14.8</v>
      </c>
      <c r="I15" s="2">
        <v>12.9</v>
      </c>
      <c r="J15" s="2"/>
      <c r="K15" s="6">
        <f>AVERAGE(G15,G16,G17)</f>
        <v>9.956666666666667</v>
      </c>
      <c r="L15" s="6">
        <f>AVERAGE(K15,K18)</f>
        <v>9.669444444444444</v>
      </c>
      <c r="M15" s="2"/>
      <c r="N15" s="2"/>
      <c r="O15" s="7"/>
      <c r="P15" s="7"/>
    </row>
    <row r="16" spans="1:16" ht="12.75">
      <c r="A16" s="2"/>
      <c r="B16" s="2"/>
      <c r="C16" s="2">
        <v>2</v>
      </c>
      <c r="D16" s="4">
        <v>7.89</v>
      </c>
      <c r="E16" s="4">
        <v>7.61</v>
      </c>
      <c r="F16" s="4">
        <v>6.85</v>
      </c>
      <c r="G16" s="5">
        <f t="shared" si="1"/>
        <v>7.45</v>
      </c>
      <c r="H16" s="2"/>
      <c r="I16" s="2"/>
      <c r="J16" s="2"/>
      <c r="K16" s="6"/>
      <c r="L16" s="2"/>
      <c r="M16" s="2"/>
      <c r="N16" s="2"/>
      <c r="O16" s="7"/>
      <c r="P16" s="7"/>
    </row>
    <row r="17" spans="1:16" ht="12.75">
      <c r="A17" s="2"/>
      <c r="B17" s="2"/>
      <c r="C17" s="2">
        <v>3</v>
      </c>
      <c r="D17" s="4">
        <v>16.28</v>
      </c>
      <c r="E17" s="4">
        <v>15.25</v>
      </c>
      <c r="F17" s="4">
        <v>14.68</v>
      </c>
      <c r="G17" s="5">
        <f t="shared" si="1"/>
        <v>15.403333333333334</v>
      </c>
      <c r="H17" s="2"/>
      <c r="I17" s="2"/>
      <c r="J17" s="2"/>
      <c r="K17" s="6"/>
      <c r="L17" s="2"/>
      <c r="M17" s="2"/>
      <c r="N17" s="2"/>
      <c r="O17" s="7"/>
      <c r="P17" s="7"/>
    </row>
    <row r="18" spans="1:13" ht="12.75">
      <c r="A18" s="2"/>
      <c r="B18" s="2" t="s">
        <v>12</v>
      </c>
      <c r="C18" s="2">
        <v>1</v>
      </c>
      <c r="D18" s="4">
        <v>11.89</v>
      </c>
      <c r="E18" s="4">
        <v>11.13</v>
      </c>
      <c r="F18" s="4">
        <v>15.78</v>
      </c>
      <c r="G18" s="5">
        <f t="shared" si="1"/>
        <v>12.933333333333335</v>
      </c>
      <c r="H18" s="2">
        <v>14.4</v>
      </c>
      <c r="I18" s="2">
        <v>13.4</v>
      </c>
      <c r="J18" s="2"/>
      <c r="K18" s="6">
        <f>AVERAGE(G18,G19,G20)</f>
        <v>9.382222222222223</v>
      </c>
      <c r="L18" s="2"/>
      <c r="M18" s="2"/>
    </row>
    <row r="19" spans="1:16" ht="12.75">
      <c r="A19" s="2"/>
      <c r="B19" s="2"/>
      <c r="C19" s="2">
        <v>2</v>
      </c>
      <c r="D19" s="4">
        <v>5.4</v>
      </c>
      <c r="E19" s="4">
        <v>4.69</v>
      </c>
      <c r="F19" s="4">
        <v>4.84</v>
      </c>
      <c r="G19" s="5">
        <f t="shared" si="1"/>
        <v>4.976666666666667</v>
      </c>
      <c r="H19" s="2"/>
      <c r="I19" s="2"/>
      <c r="J19" s="2"/>
      <c r="K19" s="6"/>
      <c r="L19" s="2"/>
      <c r="M19" s="2"/>
      <c r="O19" s="7"/>
      <c r="P19" s="7"/>
    </row>
    <row r="20" spans="1:16" ht="12.75">
      <c r="A20" s="2"/>
      <c r="B20" s="2"/>
      <c r="C20" s="2">
        <v>3</v>
      </c>
      <c r="D20" s="4">
        <v>9.04</v>
      </c>
      <c r="E20" s="4">
        <v>10.16</v>
      </c>
      <c r="F20" s="4">
        <v>11.51</v>
      </c>
      <c r="G20" s="5">
        <f t="shared" si="1"/>
        <v>10.236666666666666</v>
      </c>
      <c r="H20" s="2"/>
      <c r="I20" s="2"/>
      <c r="J20" s="2"/>
      <c r="K20" s="6"/>
      <c r="L20" s="2"/>
      <c r="M20" s="2"/>
      <c r="O20" s="6"/>
      <c r="P20" s="2"/>
    </row>
    <row r="21" spans="1:16" ht="12.75">
      <c r="A21" s="2"/>
      <c r="B21" s="2"/>
      <c r="C21" s="2"/>
      <c r="D21" s="4"/>
      <c r="E21" s="4"/>
      <c r="F21" s="4"/>
      <c r="G21" s="5"/>
      <c r="H21" s="2"/>
      <c r="I21" s="2"/>
      <c r="J21" s="2"/>
      <c r="K21" s="6"/>
      <c r="L21" s="2"/>
      <c r="M21" s="2"/>
      <c r="O21" s="6"/>
      <c r="P21" s="2"/>
    </row>
    <row r="22" spans="1:13" ht="12.75">
      <c r="A22" s="2">
        <v>3</v>
      </c>
      <c r="B22" s="2" t="s">
        <v>11</v>
      </c>
      <c r="C22" s="2">
        <v>1</v>
      </c>
      <c r="D22" s="4">
        <v>9.27</v>
      </c>
      <c r="E22" s="4">
        <v>8.76</v>
      </c>
      <c r="F22" s="4">
        <v>7.41</v>
      </c>
      <c r="G22" s="5">
        <f aca="true" t="shared" si="2" ref="G22:G27">AVERAGE(D22,E22,F22)</f>
        <v>8.48</v>
      </c>
      <c r="H22" s="2">
        <v>13.8</v>
      </c>
      <c r="I22" s="2">
        <v>13</v>
      </c>
      <c r="J22" s="2"/>
      <c r="K22" s="6">
        <f>AVERAGE(G22,G23,G24)</f>
        <v>9.887777777777778</v>
      </c>
      <c r="L22" s="6">
        <f>AVERAGE(K22,K25)</f>
        <v>9.447777777777777</v>
      </c>
      <c r="M22" s="2"/>
    </row>
    <row r="23" spans="1:13" ht="12.75">
      <c r="A23" s="2"/>
      <c r="B23" s="2"/>
      <c r="C23" s="2">
        <v>2</v>
      </c>
      <c r="D23" s="4">
        <v>9.82</v>
      </c>
      <c r="E23" s="4">
        <v>9.92</v>
      </c>
      <c r="F23" s="4">
        <v>9.17</v>
      </c>
      <c r="G23" s="5">
        <f t="shared" si="2"/>
        <v>9.636666666666668</v>
      </c>
      <c r="H23" s="2"/>
      <c r="I23" s="2"/>
      <c r="J23" s="2"/>
      <c r="K23" s="6"/>
      <c r="L23" s="2"/>
      <c r="M23" s="2"/>
    </row>
    <row r="24" spans="1:13" ht="12.75">
      <c r="A24" s="2"/>
      <c r="B24" s="2"/>
      <c r="C24" s="2">
        <v>3</v>
      </c>
      <c r="D24" s="4">
        <v>12.31</v>
      </c>
      <c r="E24" s="4">
        <v>11.58</v>
      </c>
      <c r="F24" s="4">
        <v>10.75</v>
      </c>
      <c r="G24" s="5">
        <f t="shared" si="2"/>
        <v>11.546666666666667</v>
      </c>
      <c r="H24" s="2"/>
      <c r="I24" s="2"/>
      <c r="J24" s="2"/>
      <c r="K24" s="6"/>
      <c r="L24" s="2"/>
      <c r="M24" s="2"/>
    </row>
    <row r="25" spans="1:13" ht="12.75">
      <c r="A25" s="2"/>
      <c r="B25" s="2" t="s">
        <v>12</v>
      </c>
      <c r="C25" s="2">
        <v>1</v>
      </c>
      <c r="D25" s="4">
        <v>10.62</v>
      </c>
      <c r="E25" s="4">
        <v>9.4</v>
      </c>
      <c r="F25" s="4">
        <v>9.52</v>
      </c>
      <c r="G25" s="5">
        <f t="shared" si="2"/>
        <v>9.846666666666666</v>
      </c>
      <c r="H25" s="2">
        <v>13.9</v>
      </c>
      <c r="I25" s="2">
        <v>13</v>
      </c>
      <c r="J25" s="2"/>
      <c r="K25" s="6">
        <f>AVERAGE(G25,G26,G27)</f>
        <v>9.007777777777777</v>
      </c>
      <c r="L25" s="2"/>
      <c r="M25" s="2"/>
    </row>
    <row r="26" spans="1:13" ht="12.75">
      <c r="A26" s="2"/>
      <c r="B26" s="2"/>
      <c r="C26" s="2">
        <v>2</v>
      </c>
      <c r="D26" s="4">
        <v>8.64</v>
      </c>
      <c r="E26" s="4">
        <v>8.57</v>
      </c>
      <c r="F26" s="4">
        <v>9.4</v>
      </c>
      <c r="G26" s="5">
        <f t="shared" si="2"/>
        <v>8.87</v>
      </c>
      <c r="H26" s="2"/>
      <c r="I26" s="2"/>
      <c r="J26" s="2"/>
      <c r="K26" s="6"/>
      <c r="L26" s="2"/>
      <c r="M26" s="2"/>
    </row>
    <row r="27" spans="1:13" ht="12.75">
      <c r="A27" s="2"/>
      <c r="B27" s="2"/>
      <c r="C27" s="2">
        <v>3</v>
      </c>
      <c r="D27" s="4">
        <v>8.06</v>
      </c>
      <c r="E27" s="4">
        <v>8.48</v>
      </c>
      <c r="F27" s="4">
        <v>8.38</v>
      </c>
      <c r="G27" s="5">
        <f t="shared" si="2"/>
        <v>8.306666666666667</v>
      </c>
      <c r="H27" s="2"/>
      <c r="I27" s="2"/>
      <c r="J27" s="2"/>
      <c r="K27" s="6"/>
      <c r="L27" s="2"/>
      <c r="M27" s="2"/>
    </row>
    <row r="28" spans="1:13" ht="12.75">
      <c r="A28" s="2"/>
      <c r="B28" s="2"/>
      <c r="C28" s="2"/>
      <c r="D28" s="4"/>
      <c r="E28" s="4"/>
      <c r="F28" s="4"/>
      <c r="G28" s="5"/>
      <c r="H28" s="2"/>
      <c r="I28" s="2"/>
      <c r="J28" s="2"/>
      <c r="K28" s="6"/>
      <c r="L28" s="2"/>
      <c r="M28" s="2"/>
    </row>
    <row r="29" spans="1:13" ht="12.75">
      <c r="A29" s="2"/>
      <c r="B29" s="2"/>
      <c r="C29" s="2"/>
      <c r="D29" s="4"/>
      <c r="E29" s="4"/>
      <c r="F29" s="4"/>
      <c r="G29" s="5"/>
      <c r="H29" s="2"/>
      <c r="I29" s="2"/>
      <c r="J29" s="2"/>
      <c r="K29" s="6"/>
      <c r="L29" s="2"/>
      <c r="M29" s="2"/>
    </row>
    <row r="30" spans="1:13" ht="12.75">
      <c r="A30" s="2"/>
      <c r="B30" s="2"/>
      <c r="C30" s="2"/>
      <c r="D30" s="4"/>
      <c r="E30" s="4"/>
      <c r="F30" s="4"/>
      <c r="G30" s="5"/>
      <c r="H30" s="2"/>
      <c r="I30" s="2"/>
      <c r="J30" s="2"/>
      <c r="K30" s="6"/>
      <c r="L30" s="2"/>
      <c r="M30" s="2"/>
    </row>
    <row r="31" spans="1:13" ht="12.75">
      <c r="A31" s="2"/>
      <c r="B31" s="2"/>
      <c r="C31" s="2"/>
      <c r="D31" s="4"/>
      <c r="E31" s="4"/>
      <c r="F31" s="4"/>
      <c r="G31" s="5"/>
      <c r="H31" s="2"/>
      <c r="I31" s="2"/>
      <c r="J31" s="2"/>
      <c r="K31" s="6"/>
      <c r="L31" s="2"/>
      <c r="M31" s="2"/>
    </row>
    <row r="32" spans="1:13" ht="12.75">
      <c r="A32" s="2"/>
      <c r="B32" s="2"/>
      <c r="C32" s="2"/>
      <c r="D32" s="4"/>
      <c r="E32" s="4"/>
      <c r="F32" s="4"/>
      <c r="G32" s="5"/>
      <c r="H32" s="2"/>
      <c r="I32" s="2"/>
      <c r="J32" s="2"/>
      <c r="K32" s="6"/>
      <c r="L32" s="6"/>
      <c r="M32" s="2"/>
    </row>
    <row r="33" spans="1:13" ht="12.75">
      <c r="A33" s="2"/>
      <c r="B33" s="2"/>
      <c r="C33" s="2"/>
      <c r="D33" s="4"/>
      <c r="E33" s="4"/>
      <c r="F33" s="4"/>
      <c r="G33" s="5"/>
      <c r="H33" s="2"/>
      <c r="I33" s="2"/>
      <c r="J33" s="2"/>
      <c r="K33" s="6"/>
      <c r="L33" s="2"/>
      <c r="M33" s="2"/>
    </row>
    <row r="34" spans="1:13" ht="12.75">
      <c r="A34" s="2"/>
      <c r="B34" s="2"/>
      <c r="C34" s="2"/>
      <c r="D34" s="4"/>
      <c r="E34" s="4"/>
      <c r="F34" s="4"/>
      <c r="G34" s="5"/>
      <c r="H34" s="2"/>
      <c r="I34" s="2"/>
      <c r="J34" s="2"/>
      <c r="K34" s="6"/>
      <c r="L34" s="2"/>
      <c r="M34" s="2"/>
    </row>
    <row r="35" spans="1:13" ht="12.75">
      <c r="A35" s="2"/>
      <c r="B35" s="2"/>
      <c r="C35" s="2"/>
      <c r="D35" s="4"/>
      <c r="E35" s="4"/>
      <c r="F35" s="4"/>
      <c r="G35" s="5"/>
      <c r="H35" s="2"/>
      <c r="I35" s="2"/>
      <c r="J35" s="2"/>
      <c r="K35" s="6"/>
      <c r="L35" s="2"/>
      <c r="M35" s="2"/>
    </row>
    <row r="36" spans="1:13" ht="12.75">
      <c r="A36" s="2"/>
      <c r="B36" s="2"/>
      <c r="C36" s="2"/>
      <c r="D36" s="4"/>
      <c r="E36" s="4"/>
      <c r="F36" s="4"/>
      <c r="G36" s="5"/>
      <c r="H36" s="2"/>
      <c r="I36" s="2"/>
      <c r="J36" s="2"/>
      <c r="K36" s="6"/>
      <c r="L36" s="2"/>
      <c r="M36" s="2"/>
    </row>
    <row r="37" spans="1:13" ht="12.75">
      <c r="A37" s="2"/>
      <c r="B37" s="2"/>
      <c r="C37" s="2"/>
      <c r="D37" s="4"/>
      <c r="E37" s="4"/>
      <c r="F37" s="4"/>
      <c r="G37" s="5"/>
      <c r="H37" s="2"/>
      <c r="I37" s="2"/>
      <c r="J37" s="2"/>
      <c r="K37" s="6"/>
      <c r="L37" s="2"/>
      <c r="M37" s="2"/>
    </row>
    <row r="38" spans="1:13" ht="12.75">
      <c r="A38" s="2"/>
      <c r="B38" s="2"/>
      <c r="C38" s="2"/>
      <c r="D38" s="4"/>
      <c r="E38" s="4"/>
      <c r="F38" s="4"/>
      <c r="G38" s="5"/>
      <c r="H38" s="2"/>
      <c r="I38" s="2"/>
      <c r="J38" s="2"/>
      <c r="K38" s="6"/>
      <c r="L38" s="2"/>
      <c r="M38" s="2"/>
    </row>
    <row r="39" spans="1:13" ht="12.75">
      <c r="A39" s="2"/>
      <c r="B39" s="2"/>
      <c r="C39" s="2"/>
      <c r="D39" s="4"/>
      <c r="E39" s="4"/>
      <c r="F39" s="4"/>
      <c r="G39" s="5"/>
      <c r="H39" s="2"/>
      <c r="I39" s="2"/>
      <c r="J39" s="2"/>
      <c r="K39" s="6"/>
      <c r="L39" s="2"/>
      <c r="M39" s="2"/>
    </row>
    <row r="40" spans="1:13" ht="12.75">
      <c r="A40" s="2"/>
      <c r="B40" s="2"/>
      <c r="C40" s="2"/>
      <c r="D40" s="4"/>
      <c r="E40" s="4"/>
      <c r="F40" s="4"/>
      <c r="G40" s="5"/>
      <c r="H40" s="2"/>
      <c r="I40" s="2"/>
      <c r="J40" s="2"/>
      <c r="K40" s="6"/>
      <c r="L40" s="2"/>
      <c r="M40" s="2"/>
    </row>
    <row r="41" spans="1:13" ht="12.75">
      <c r="A41" s="2"/>
      <c r="B41" s="2"/>
      <c r="C41" s="2"/>
      <c r="D41" s="4"/>
      <c r="E41" s="4"/>
      <c r="F41" s="4"/>
      <c r="G41" s="5"/>
      <c r="H41" s="2"/>
      <c r="I41" s="2"/>
      <c r="J41" s="2"/>
      <c r="K41" s="6"/>
      <c r="L41" s="2"/>
      <c r="M41" s="2"/>
    </row>
    <row r="42" spans="1:13" ht="12.75">
      <c r="A42" s="2"/>
      <c r="B42" s="2"/>
      <c r="C42" s="2"/>
      <c r="D42" s="4"/>
      <c r="E42" s="4"/>
      <c r="F42" s="4"/>
      <c r="G42" s="5"/>
      <c r="H42" s="2"/>
      <c r="I42" s="2"/>
      <c r="J42" s="2"/>
      <c r="K42" s="6"/>
      <c r="L42" s="6"/>
      <c r="M42" s="2"/>
    </row>
    <row r="43" spans="1:13" ht="12.75">
      <c r="A43" s="2"/>
      <c r="B43" s="2"/>
      <c r="C43" s="2"/>
      <c r="D43" s="4"/>
      <c r="E43" s="4"/>
      <c r="F43" s="4"/>
      <c r="G43" s="5"/>
      <c r="H43" s="2"/>
      <c r="I43" s="2"/>
      <c r="J43" s="2"/>
      <c r="K43" s="6"/>
      <c r="L43" s="2"/>
      <c r="M43" s="2"/>
    </row>
    <row r="44" spans="1:13" ht="12.75">
      <c r="A44" s="2"/>
      <c r="B44" s="2"/>
      <c r="C44" s="2"/>
      <c r="D44" s="4"/>
      <c r="E44" s="4"/>
      <c r="F44" s="4"/>
      <c r="G44" s="5"/>
      <c r="H44" s="2"/>
      <c r="I44" s="2"/>
      <c r="J44" s="2"/>
      <c r="K44" s="6"/>
      <c r="L44" s="2"/>
      <c r="M44" s="2"/>
    </row>
    <row r="45" spans="1:13" ht="12.75">
      <c r="A45" s="2"/>
      <c r="B45" s="2"/>
      <c r="C45" s="2"/>
      <c r="D45" s="4"/>
      <c r="E45" s="4"/>
      <c r="F45" s="4"/>
      <c r="G45" s="5"/>
      <c r="H45" s="2"/>
      <c r="I45" s="2"/>
      <c r="J45" s="2"/>
      <c r="K45" s="6"/>
      <c r="L45" s="2"/>
      <c r="M45" s="2"/>
    </row>
    <row r="46" spans="1:13" ht="12.75">
      <c r="A46" s="2"/>
      <c r="B46" s="2"/>
      <c r="C46" s="2"/>
      <c r="D46" s="4"/>
      <c r="E46" s="4"/>
      <c r="F46" s="4"/>
      <c r="G46" s="5"/>
      <c r="H46" s="2"/>
      <c r="I46" s="2"/>
      <c r="J46" s="2"/>
      <c r="K46" s="6"/>
      <c r="L46" s="2"/>
      <c r="M46" s="2"/>
    </row>
    <row r="47" spans="1:13" ht="12.75">
      <c r="A47" s="2"/>
      <c r="B47" s="2"/>
      <c r="C47" s="2"/>
      <c r="D47" s="4"/>
      <c r="E47" s="4"/>
      <c r="F47" s="4"/>
      <c r="G47" s="5"/>
      <c r="H47" s="2"/>
      <c r="I47" s="2"/>
      <c r="J47" s="2"/>
      <c r="K47" s="6"/>
      <c r="L47" s="2"/>
      <c r="M47" s="2"/>
    </row>
    <row r="48" spans="1:13" ht="12.75">
      <c r="A48" s="2"/>
      <c r="B48" s="2"/>
      <c r="C48" s="2"/>
      <c r="D48" s="4"/>
      <c r="E48" s="4"/>
      <c r="F48" s="4"/>
      <c r="G48" s="5"/>
      <c r="H48" s="2"/>
      <c r="I48" s="2"/>
      <c r="J48" s="2"/>
      <c r="K48" s="6"/>
      <c r="L48" s="2"/>
      <c r="M48" s="2"/>
    </row>
    <row r="49" spans="1:13" ht="12.75">
      <c r="A49" s="2"/>
      <c r="B49" s="2"/>
      <c r="C49" s="2"/>
      <c r="D49" s="4"/>
      <c r="E49" s="4"/>
      <c r="F49" s="4"/>
      <c r="G49" s="5"/>
      <c r="H49" s="2"/>
      <c r="I49" s="2"/>
      <c r="J49" s="2"/>
      <c r="K49" s="6"/>
      <c r="L49" s="2"/>
      <c r="M49" s="2"/>
    </row>
    <row r="50" spans="1:13" ht="12.75">
      <c r="A50" s="2"/>
      <c r="B50" s="2"/>
      <c r="C50" s="2"/>
      <c r="D50" s="4"/>
      <c r="E50" s="4"/>
      <c r="F50" s="4"/>
      <c r="G50" s="5"/>
      <c r="H50" s="2"/>
      <c r="I50" s="2"/>
      <c r="J50" s="2"/>
      <c r="K50" s="6"/>
      <c r="L50" s="2"/>
      <c r="M50" s="2"/>
    </row>
    <row r="51" spans="1:13" ht="12.75">
      <c r="A51" s="2"/>
      <c r="B51" s="2"/>
      <c r="C51" s="2"/>
      <c r="D51" s="4"/>
      <c r="E51" s="4"/>
      <c r="F51" s="4"/>
      <c r="G51" s="5"/>
      <c r="H51" s="2"/>
      <c r="I51" s="2"/>
      <c r="J51" s="2"/>
      <c r="K51" s="6"/>
      <c r="L51" s="2"/>
      <c r="M51" s="2"/>
    </row>
    <row r="52" spans="1:13" ht="12.75">
      <c r="A52" s="2"/>
      <c r="B52" s="2"/>
      <c r="C52" s="2"/>
      <c r="D52" s="4"/>
      <c r="E52" s="4"/>
      <c r="F52" s="4"/>
      <c r="G52" s="5"/>
      <c r="H52" s="2"/>
      <c r="I52" s="2"/>
      <c r="J52" s="2"/>
      <c r="K52" s="6"/>
      <c r="L52" s="6"/>
      <c r="M52" s="2"/>
    </row>
    <row r="53" spans="1:13" ht="12.75">
      <c r="A53" s="2"/>
      <c r="B53" s="2"/>
      <c r="C53" s="2"/>
      <c r="D53" s="4"/>
      <c r="E53" s="4"/>
      <c r="F53" s="4"/>
      <c r="G53" s="5"/>
      <c r="H53" s="2"/>
      <c r="I53" s="2"/>
      <c r="J53" s="2"/>
      <c r="K53" s="6"/>
      <c r="L53" s="2"/>
      <c r="M53" s="2"/>
    </row>
    <row r="54" spans="1:13" ht="12.75">
      <c r="A54" s="2"/>
      <c r="B54" s="2"/>
      <c r="C54" s="2"/>
      <c r="D54" s="4"/>
      <c r="E54" s="4"/>
      <c r="F54" s="4"/>
      <c r="G54" s="5"/>
      <c r="H54" s="2"/>
      <c r="I54" s="2"/>
      <c r="J54" s="2"/>
      <c r="K54" s="6"/>
      <c r="L54" s="2"/>
      <c r="M54" s="2"/>
    </row>
    <row r="55" spans="1:13" ht="12.75">
      <c r="A55" s="2"/>
      <c r="B55" s="2"/>
      <c r="C55" s="2"/>
      <c r="D55" s="4"/>
      <c r="E55" s="4"/>
      <c r="F55" s="4"/>
      <c r="G55" s="5"/>
      <c r="H55" s="2"/>
      <c r="I55" s="2"/>
      <c r="J55" s="2"/>
      <c r="K55" s="6"/>
      <c r="L55" s="2"/>
      <c r="M55" s="2"/>
    </row>
    <row r="56" spans="1:13" ht="12.75">
      <c r="A56" s="2"/>
      <c r="B56" s="2"/>
      <c r="C56" s="2"/>
      <c r="D56" s="4"/>
      <c r="E56" s="4"/>
      <c r="F56" s="4"/>
      <c r="G56" s="5"/>
      <c r="H56" s="2"/>
      <c r="I56" s="2"/>
      <c r="J56" s="2"/>
      <c r="K56" s="6"/>
      <c r="L56" s="2"/>
      <c r="M56" s="2"/>
    </row>
    <row r="57" spans="1:13" ht="12.75">
      <c r="A57" s="2"/>
      <c r="B57" s="2"/>
      <c r="C57" s="2"/>
      <c r="D57" s="4"/>
      <c r="E57" s="4"/>
      <c r="F57" s="4"/>
      <c r="G57" s="5"/>
      <c r="H57" s="2"/>
      <c r="I57" s="2"/>
      <c r="J57" s="2"/>
      <c r="K57" s="6"/>
      <c r="L57" s="2"/>
      <c r="M57" s="2"/>
    </row>
    <row r="58" spans="1:13" ht="12.75">
      <c r="A58" s="2"/>
      <c r="B58" s="2"/>
      <c r="C58" s="2"/>
      <c r="D58" s="4"/>
      <c r="E58" s="4"/>
      <c r="F58" s="4"/>
      <c r="G58" s="5"/>
      <c r="H58" s="2"/>
      <c r="I58" s="2"/>
      <c r="J58" s="2"/>
      <c r="K58" s="6"/>
      <c r="L58" s="2"/>
      <c r="M58" s="2"/>
    </row>
    <row r="59" spans="1:13" ht="12.75">
      <c r="A59" s="2"/>
      <c r="B59" s="2"/>
      <c r="C59" s="2"/>
      <c r="D59" s="4"/>
      <c r="E59" s="4"/>
      <c r="F59" s="4"/>
      <c r="G59" s="5"/>
      <c r="H59" s="2"/>
      <c r="I59" s="2"/>
      <c r="J59" s="2"/>
      <c r="K59" s="6"/>
      <c r="L59" s="2"/>
      <c r="M59" s="2"/>
    </row>
    <row r="60" spans="1:13" ht="12.75">
      <c r="A60" s="2"/>
      <c r="B60" s="2"/>
      <c r="C60" s="2"/>
      <c r="D60" s="4"/>
      <c r="E60" s="4"/>
      <c r="F60" s="4"/>
      <c r="G60" s="5"/>
      <c r="H60" s="2"/>
      <c r="I60" s="2"/>
      <c r="J60" s="2"/>
      <c r="K60" s="6"/>
      <c r="L60" s="2"/>
      <c r="M60" s="2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N8" sqref="N8"/>
    </sheetView>
  </sheetViews>
  <sheetFormatPr defaultColWidth="9.140625" defaultRowHeight="12.75"/>
  <sheetData>
    <row r="1" spans="1:13" ht="12.75">
      <c r="A1" s="1" t="s">
        <v>18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19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14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2"/>
      <c r="K6" s="3" t="s">
        <v>9</v>
      </c>
      <c r="L6" s="3" t="s">
        <v>10</v>
      </c>
      <c r="M6" s="3" t="s">
        <v>11</v>
      </c>
      <c r="N6" s="3" t="s">
        <v>12</v>
      </c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O7" s="3"/>
      <c r="P7" s="3"/>
    </row>
    <row r="8" spans="1:16" ht="12.75">
      <c r="A8" s="2">
        <v>1</v>
      </c>
      <c r="B8" s="2" t="s">
        <v>11</v>
      </c>
      <c r="C8" s="2">
        <v>1</v>
      </c>
      <c r="D8" s="4">
        <v>6.597878241758242</v>
      </c>
      <c r="E8" s="4">
        <v>5.898103276723276</v>
      </c>
      <c r="F8" s="4">
        <v>6.297974685314685</v>
      </c>
      <c r="G8" s="5">
        <f aca="true" t="shared" si="0" ref="G8:G13">AVERAGE(D8,E8,F8)</f>
        <v>6.264652067932068</v>
      </c>
      <c r="H8" s="2">
        <v>13.2</v>
      </c>
      <c r="I8" s="2">
        <v>13.1</v>
      </c>
      <c r="J8" s="2"/>
      <c r="K8" s="6">
        <f>AVERAGE(G8,G9,G10)</f>
        <v>7.808600006660007</v>
      </c>
      <c r="L8" s="6">
        <f>AVERAGE(K8,K11)</f>
        <v>6.74783001998002</v>
      </c>
      <c r="M8" s="6">
        <f>AVERAGE(K8,K15,K22)</f>
        <v>8.460242302142303</v>
      </c>
      <c r="N8" s="9">
        <f>AVERAGE(K11,K18,K25)</f>
        <v>8.612045336885338</v>
      </c>
      <c r="O8" s="9"/>
      <c r="P8" s="9"/>
    </row>
    <row r="9" spans="1:16" ht="12.75">
      <c r="A9" s="2"/>
      <c r="B9" s="2"/>
      <c r="C9" s="2">
        <v>2</v>
      </c>
      <c r="D9" s="4">
        <v>9.396978101898101</v>
      </c>
      <c r="E9" s="4">
        <v>9.696881658341658</v>
      </c>
      <c r="F9" s="4">
        <v>9.29701024975025</v>
      </c>
      <c r="G9" s="5">
        <f t="shared" si="0"/>
        <v>9.463623336663337</v>
      </c>
      <c r="H9" s="2"/>
      <c r="I9" s="2"/>
      <c r="J9" s="2"/>
      <c r="K9" s="6"/>
      <c r="L9" s="2"/>
      <c r="M9" s="2"/>
      <c r="N9" s="9"/>
      <c r="O9" s="9"/>
      <c r="P9" s="9"/>
    </row>
    <row r="10" spans="1:16" ht="12.75">
      <c r="A10" s="2"/>
      <c r="B10" s="2"/>
      <c r="C10" s="2">
        <v>3</v>
      </c>
      <c r="D10" s="4">
        <v>7.797492467532468</v>
      </c>
      <c r="E10" s="4">
        <v>7.697524615384616</v>
      </c>
      <c r="F10" s="4">
        <v>7.5975567632367635</v>
      </c>
      <c r="G10" s="5">
        <f t="shared" si="0"/>
        <v>7.697524615384616</v>
      </c>
      <c r="H10" s="8"/>
      <c r="I10" s="2"/>
      <c r="J10" s="2"/>
      <c r="K10" s="6"/>
      <c r="L10" s="2"/>
      <c r="M10" s="2"/>
      <c r="N10" s="9"/>
      <c r="O10" s="9"/>
      <c r="P10" s="9"/>
    </row>
    <row r="11" spans="1:16" ht="12.75">
      <c r="A11" s="2"/>
      <c r="B11" s="2" t="s">
        <v>12</v>
      </c>
      <c r="C11" s="2">
        <v>1</v>
      </c>
      <c r="D11" s="4">
        <v>4.798456903096903</v>
      </c>
      <c r="E11" s="4">
        <v>5.0983604595404595</v>
      </c>
      <c r="F11" s="4">
        <v>4.5985211988011985</v>
      </c>
      <c r="G11" s="5">
        <f t="shared" si="0"/>
        <v>4.831779520479521</v>
      </c>
      <c r="H11" s="2">
        <v>13.5</v>
      </c>
      <c r="I11" s="2">
        <v>13.3</v>
      </c>
      <c r="J11" s="2"/>
      <c r="K11" s="6">
        <f>AVERAGE(G11,G12,G13)</f>
        <v>5.687060033300033</v>
      </c>
      <c r="L11" s="2"/>
      <c r="M11" s="2"/>
      <c r="N11" s="9"/>
      <c r="O11" s="9"/>
      <c r="P11" s="9"/>
    </row>
    <row r="12" spans="1:16" ht="12.75">
      <c r="A12" s="2"/>
      <c r="B12" s="2"/>
      <c r="C12" s="2">
        <v>2</v>
      </c>
      <c r="D12" s="4">
        <v>6.297974685314685</v>
      </c>
      <c r="E12" s="4">
        <v>6.897781798201797</v>
      </c>
      <c r="F12" s="4">
        <v>5.898103276723276</v>
      </c>
      <c r="G12" s="5">
        <f t="shared" si="0"/>
        <v>6.36461992007992</v>
      </c>
      <c r="H12" s="2"/>
      <c r="I12" s="2"/>
      <c r="J12" s="2"/>
      <c r="K12" s="6"/>
      <c r="L12" s="2"/>
      <c r="M12" s="2"/>
      <c r="N12" s="9"/>
      <c r="O12" s="9"/>
      <c r="P12" s="9"/>
    </row>
    <row r="13" spans="1:16" ht="12.75">
      <c r="A13" s="2"/>
      <c r="B13" s="2"/>
      <c r="C13" s="2">
        <v>3</v>
      </c>
      <c r="D13" s="4">
        <v>6.897781798201797</v>
      </c>
      <c r="E13" s="4">
        <v>5.698167572427572</v>
      </c>
      <c r="F13" s="4">
        <v>4.998392607392607</v>
      </c>
      <c r="G13" s="5">
        <f t="shared" si="0"/>
        <v>5.864780659340659</v>
      </c>
      <c r="H13" s="2"/>
      <c r="I13" s="2"/>
      <c r="J13" s="2"/>
      <c r="K13" s="6"/>
      <c r="L13" s="2"/>
      <c r="M13" s="2"/>
      <c r="N13" s="9"/>
      <c r="O13" s="9"/>
      <c r="P13" s="9"/>
    </row>
    <row r="14" spans="1:16" ht="12.75">
      <c r="A14" s="2"/>
      <c r="B14" s="2"/>
      <c r="C14" s="2"/>
      <c r="D14" s="4"/>
      <c r="E14" s="4"/>
      <c r="F14" s="4"/>
      <c r="G14" s="5"/>
      <c r="H14" s="2"/>
      <c r="I14" s="2"/>
      <c r="J14" s="2"/>
      <c r="K14" s="6"/>
      <c r="L14" s="2"/>
      <c r="M14" s="2"/>
      <c r="N14" s="9"/>
      <c r="O14" s="9"/>
      <c r="P14" s="9"/>
    </row>
    <row r="15" spans="1:16" ht="12.75">
      <c r="A15" s="2">
        <v>2</v>
      </c>
      <c r="B15" s="2" t="s">
        <v>11</v>
      </c>
      <c r="C15" s="2">
        <v>1</v>
      </c>
      <c r="D15" s="4">
        <v>6.697846093906094</v>
      </c>
      <c r="E15" s="4">
        <v>7.497588911088911</v>
      </c>
      <c r="F15" s="4">
        <v>5.498231868131868</v>
      </c>
      <c r="G15" s="5">
        <f aca="true" t="shared" si="1" ref="G15:G20">AVERAGE(D15,E15,F15)</f>
        <v>6.5645556243756245</v>
      </c>
      <c r="H15" s="2">
        <v>13</v>
      </c>
      <c r="I15" s="2">
        <v>12.7</v>
      </c>
      <c r="J15" s="2"/>
      <c r="K15" s="6">
        <f>AVERAGE(G15,G16,G17)</f>
        <v>8.819386067266068</v>
      </c>
      <c r="L15" s="6">
        <f>AVERAGE(K15,K18)</f>
        <v>8.991552923742924</v>
      </c>
      <c r="M15" s="2"/>
      <c r="N15" s="9"/>
      <c r="O15" s="9"/>
      <c r="P15" s="9"/>
    </row>
    <row r="16" spans="1:16" ht="12.75">
      <c r="A16" s="2"/>
      <c r="B16" s="2"/>
      <c r="C16" s="2">
        <v>2</v>
      </c>
      <c r="D16" s="4">
        <v>6.198006833166833</v>
      </c>
      <c r="E16" s="4">
        <v>6.497910389610389</v>
      </c>
      <c r="F16" s="4">
        <v>6.697846093906094</v>
      </c>
      <c r="G16" s="5">
        <f t="shared" si="1"/>
        <v>6.464587772227772</v>
      </c>
      <c r="H16" s="2"/>
      <c r="I16" s="2"/>
      <c r="J16" s="2"/>
      <c r="K16" s="6"/>
      <c r="L16" s="2"/>
      <c r="M16" s="2"/>
      <c r="N16" s="9"/>
      <c r="O16" s="9"/>
      <c r="P16" s="9"/>
    </row>
    <row r="17" spans="1:16" ht="12.75">
      <c r="A17" s="2"/>
      <c r="B17" s="2"/>
      <c r="C17" s="2">
        <v>3</v>
      </c>
      <c r="D17" s="4">
        <v>13.095788631368631</v>
      </c>
      <c r="E17" s="4">
        <v>13.895531448551447</v>
      </c>
      <c r="F17" s="4">
        <v>13.295724335664335</v>
      </c>
      <c r="G17" s="5">
        <f t="shared" si="1"/>
        <v>13.429014805194806</v>
      </c>
      <c r="H17" s="2"/>
      <c r="I17" s="2"/>
      <c r="J17" s="2"/>
      <c r="K17" s="6"/>
      <c r="L17" s="2"/>
      <c r="M17" s="2"/>
      <c r="N17" s="9"/>
      <c r="O17" s="9"/>
      <c r="P17" s="9"/>
    </row>
    <row r="18" spans="1:16" ht="12.75">
      <c r="A18" s="2"/>
      <c r="B18" s="2" t="s">
        <v>12</v>
      </c>
      <c r="C18" s="2">
        <v>1</v>
      </c>
      <c r="D18" s="4">
        <v>11.396335144855144</v>
      </c>
      <c r="E18" s="4">
        <v>11.296367292707291</v>
      </c>
      <c r="F18" s="4">
        <v>11.496302997002996</v>
      </c>
      <c r="G18" s="5">
        <f t="shared" si="1"/>
        <v>11.396335144855144</v>
      </c>
      <c r="H18" s="2">
        <v>12.9</v>
      </c>
      <c r="I18" s="2">
        <v>12.6</v>
      </c>
      <c r="J18" s="2"/>
      <c r="K18" s="6">
        <f>AVERAGE(G18,G19,G20)</f>
        <v>9.16371978021978</v>
      </c>
      <c r="L18" s="2"/>
      <c r="M18" s="2"/>
      <c r="N18" s="9"/>
      <c r="O18" s="9"/>
      <c r="P18" s="9"/>
    </row>
    <row r="19" spans="1:16" ht="12.75">
      <c r="A19" s="2"/>
      <c r="B19" s="2"/>
      <c r="C19" s="2">
        <v>2</v>
      </c>
      <c r="D19" s="4">
        <v>4.698489050949051</v>
      </c>
      <c r="E19" s="4">
        <v>5.0983604595404595</v>
      </c>
      <c r="F19" s="4">
        <v>4.998392607392607</v>
      </c>
      <c r="G19" s="5">
        <f t="shared" si="1"/>
        <v>4.931747372627373</v>
      </c>
      <c r="H19" s="2"/>
      <c r="I19" s="2"/>
      <c r="J19" s="2"/>
      <c r="K19" s="6"/>
      <c r="L19" s="2"/>
      <c r="M19" s="2"/>
      <c r="N19" s="9"/>
      <c r="O19" s="9"/>
      <c r="P19" s="9"/>
    </row>
    <row r="20" spans="1:16" ht="12.75">
      <c r="A20" s="2"/>
      <c r="B20" s="2"/>
      <c r="C20" s="2">
        <v>3</v>
      </c>
      <c r="D20" s="4">
        <v>11.096431588411589</v>
      </c>
      <c r="E20" s="4">
        <v>11.196399440559441</v>
      </c>
      <c r="F20" s="4">
        <v>11.196399440559441</v>
      </c>
      <c r="G20" s="5">
        <f t="shared" si="1"/>
        <v>11.163076823176823</v>
      </c>
      <c r="H20" s="2"/>
      <c r="I20" s="2"/>
      <c r="J20" s="2"/>
      <c r="K20" s="6"/>
      <c r="L20" s="2"/>
      <c r="M20" s="2"/>
      <c r="N20" s="9"/>
      <c r="O20" s="9"/>
      <c r="P20" s="9"/>
    </row>
    <row r="21" spans="1:16" ht="12.75">
      <c r="A21" s="2"/>
      <c r="B21" s="2"/>
      <c r="C21" s="2"/>
      <c r="D21" s="4"/>
      <c r="E21" s="4"/>
      <c r="F21" s="4"/>
      <c r="G21" s="5"/>
      <c r="H21" s="2"/>
      <c r="I21" s="2"/>
      <c r="J21" s="2"/>
      <c r="K21" s="6"/>
      <c r="L21" s="2"/>
      <c r="M21" s="2"/>
      <c r="N21" s="9"/>
      <c r="O21" s="9"/>
      <c r="P21" s="9"/>
    </row>
    <row r="22" spans="1:16" ht="12.75">
      <c r="A22" s="2">
        <v>3</v>
      </c>
      <c r="B22" s="2" t="s">
        <v>11</v>
      </c>
      <c r="C22" s="2">
        <v>1</v>
      </c>
      <c r="D22" s="4">
        <v>7.097717502497502</v>
      </c>
      <c r="E22" s="4">
        <v>6.098038981018981</v>
      </c>
      <c r="F22" s="4">
        <v>6.597878241758242</v>
      </c>
      <c r="G22" s="5">
        <f aca="true" t="shared" si="2" ref="G22:G27">AVERAGE(D22,E22,F22)</f>
        <v>6.597878241758242</v>
      </c>
      <c r="H22" s="2">
        <v>12.9</v>
      </c>
      <c r="I22" s="2">
        <v>12.9</v>
      </c>
      <c r="J22" s="2"/>
      <c r="K22" s="6">
        <f>AVERAGE(G22,G23,G24)</f>
        <v>8.752740832500832</v>
      </c>
      <c r="L22" s="6">
        <f>AVERAGE(K22,K25)</f>
        <v>9.869048514818516</v>
      </c>
      <c r="M22" s="2"/>
      <c r="N22" s="9"/>
      <c r="O22" s="9"/>
      <c r="P22" s="9"/>
    </row>
    <row r="23" spans="1:16" ht="12.75">
      <c r="A23" s="2"/>
      <c r="B23" s="2"/>
      <c r="C23" s="2">
        <v>2</v>
      </c>
      <c r="D23" s="4">
        <v>10.196720919080919</v>
      </c>
      <c r="E23" s="4">
        <v>9.197042397602397</v>
      </c>
      <c r="F23" s="4">
        <v>9.496945954045954</v>
      </c>
      <c r="G23" s="5">
        <f t="shared" si="2"/>
        <v>9.630236423576422</v>
      </c>
      <c r="H23" s="2"/>
      <c r="I23" s="2"/>
      <c r="J23" s="2"/>
      <c r="K23" s="6"/>
      <c r="L23" s="2"/>
      <c r="M23" s="2"/>
      <c r="N23" s="9"/>
      <c r="O23" s="9"/>
      <c r="P23" s="9"/>
    </row>
    <row r="24" spans="1:16" ht="12.75">
      <c r="A24" s="2"/>
      <c r="B24" s="2"/>
      <c r="C24" s="2">
        <v>3</v>
      </c>
      <c r="D24" s="4">
        <v>10.096753066933067</v>
      </c>
      <c r="E24" s="4">
        <v>9.696881658341658</v>
      </c>
      <c r="F24" s="4">
        <v>10.296688771228771</v>
      </c>
      <c r="G24" s="5">
        <f t="shared" si="2"/>
        <v>10.03010783216783</v>
      </c>
      <c r="H24" s="2"/>
      <c r="I24" s="2"/>
      <c r="J24" s="2"/>
      <c r="K24" s="6"/>
      <c r="L24" s="2"/>
      <c r="M24" s="2"/>
      <c r="N24" s="9"/>
      <c r="O24" s="9"/>
      <c r="P24" s="9"/>
    </row>
    <row r="25" spans="1:16" ht="12.75">
      <c r="A25" s="2"/>
      <c r="B25" s="2" t="s">
        <v>12</v>
      </c>
      <c r="C25" s="2">
        <v>1</v>
      </c>
      <c r="D25" s="4">
        <v>11.596270849150848</v>
      </c>
      <c r="E25" s="4">
        <v>8.697203136863136</v>
      </c>
      <c r="F25" s="4">
        <v>10.196720919080919</v>
      </c>
      <c r="G25" s="5">
        <f t="shared" si="2"/>
        <v>10.163398301698301</v>
      </c>
      <c r="H25" s="2">
        <v>12.5</v>
      </c>
      <c r="I25" s="2">
        <v>12.2</v>
      </c>
      <c r="J25" s="2"/>
      <c r="K25" s="6">
        <f>AVERAGE(G25,G26,G27)</f>
        <v>10.985356197136198</v>
      </c>
      <c r="L25" s="2"/>
      <c r="M25" s="2"/>
      <c r="N25" s="9"/>
      <c r="O25" s="9"/>
      <c r="P25" s="9"/>
    </row>
    <row r="26" spans="1:16" ht="12.75">
      <c r="A26" s="2"/>
      <c r="B26" s="2"/>
      <c r="C26" s="2">
        <v>2</v>
      </c>
      <c r="D26" s="4">
        <v>12.895852927072927</v>
      </c>
      <c r="E26" s="4">
        <v>13.395692187812188</v>
      </c>
      <c r="F26" s="4">
        <v>14.295402857142856</v>
      </c>
      <c r="G26" s="5">
        <f t="shared" si="2"/>
        <v>13.528982657342658</v>
      </c>
      <c r="H26" s="2"/>
      <c r="I26" s="2"/>
      <c r="J26" s="2"/>
      <c r="K26" s="6"/>
      <c r="L26" s="2"/>
      <c r="M26" s="2"/>
      <c r="N26" s="9"/>
      <c r="O26" s="9"/>
      <c r="P26" s="9"/>
    </row>
    <row r="27" spans="1:16" ht="12.75">
      <c r="A27" s="2"/>
      <c r="B27" s="2"/>
      <c r="C27" s="2">
        <v>3</v>
      </c>
      <c r="D27" s="4">
        <v>9.696881658341658</v>
      </c>
      <c r="E27" s="4">
        <v>9.396978101898101</v>
      </c>
      <c r="F27" s="4">
        <v>8.697203136863136</v>
      </c>
      <c r="G27" s="5">
        <f t="shared" si="2"/>
        <v>9.263687632367633</v>
      </c>
      <c r="H27" s="2"/>
      <c r="I27" s="2"/>
      <c r="J27" s="2"/>
      <c r="K27" s="6"/>
      <c r="L27" s="2"/>
      <c r="M27" s="2"/>
      <c r="N27" s="9"/>
      <c r="O27" s="9"/>
      <c r="P27" s="9"/>
    </row>
    <row r="28" spans="1:13" ht="12.75">
      <c r="A28" s="2"/>
      <c r="B28" s="2"/>
      <c r="C28" s="2"/>
      <c r="D28" s="4"/>
      <c r="E28" s="4"/>
      <c r="F28" s="4"/>
      <c r="G28" s="5"/>
      <c r="H28" s="2"/>
      <c r="I28" s="2"/>
      <c r="J28" s="2"/>
      <c r="K28" s="6"/>
      <c r="L28" s="2"/>
      <c r="M28" s="2"/>
    </row>
    <row r="29" spans="1:13" ht="12.75">
      <c r="A29" s="2"/>
      <c r="B29" s="2"/>
      <c r="C29" s="2"/>
      <c r="D29" s="4"/>
      <c r="E29" s="4"/>
      <c r="F29" s="4"/>
      <c r="G29" s="5"/>
      <c r="H29" s="2"/>
      <c r="I29" s="2"/>
      <c r="J29" s="2"/>
      <c r="K29" s="6"/>
      <c r="L29" s="2"/>
      <c r="M29" s="2"/>
    </row>
    <row r="30" spans="1:13" ht="12.75">
      <c r="A30" s="2"/>
      <c r="B30" s="2"/>
      <c r="C30" s="2"/>
      <c r="D30" s="4"/>
      <c r="E30" s="4"/>
      <c r="F30" s="4"/>
      <c r="G30" s="5"/>
      <c r="H30" s="2"/>
      <c r="I30" s="2"/>
      <c r="J30" s="2"/>
      <c r="K30" s="6"/>
      <c r="L30" s="2"/>
      <c r="M30" s="2"/>
    </row>
    <row r="31" spans="1:13" ht="12.75">
      <c r="A31" s="2"/>
      <c r="B31" s="2"/>
      <c r="C31" s="2"/>
      <c r="D31" s="4"/>
      <c r="E31" s="4"/>
      <c r="F31" s="4"/>
      <c r="G31" s="5"/>
      <c r="H31" s="2"/>
      <c r="I31" s="2"/>
      <c r="J31" s="2"/>
      <c r="K31" s="6"/>
      <c r="L31" s="2"/>
      <c r="M31" s="2"/>
    </row>
    <row r="32" spans="1:13" ht="12.75">
      <c r="A32" s="2"/>
      <c r="B32" s="2"/>
      <c r="C32" s="2"/>
      <c r="D32" s="4"/>
      <c r="E32" s="4"/>
      <c r="F32" s="4"/>
      <c r="G32" s="5"/>
      <c r="H32" s="2"/>
      <c r="I32" s="2"/>
      <c r="J32" s="2"/>
      <c r="K32" s="6"/>
      <c r="L32" s="6"/>
      <c r="M32" s="2"/>
    </row>
    <row r="33" spans="1:13" ht="12.75">
      <c r="A33" s="2"/>
      <c r="B33" s="2"/>
      <c r="C33" s="2"/>
      <c r="D33" s="4"/>
      <c r="E33" s="4"/>
      <c r="F33" s="4"/>
      <c r="G33" s="5"/>
      <c r="H33" s="2"/>
      <c r="I33" s="2"/>
      <c r="J33" s="2"/>
      <c r="K33" s="6"/>
      <c r="L33" s="2"/>
      <c r="M33" s="2"/>
    </row>
    <row r="34" spans="1:13" ht="12.75">
      <c r="A34" s="2"/>
      <c r="B34" s="2"/>
      <c r="C34" s="2"/>
      <c r="D34" s="4"/>
      <c r="E34" s="4"/>
      <c r="F34" s="4"/>
      <c r="G34" s="5"/>
      <c r="H34" s="2"/>
      <c r="I34" s="2"/>
      <c r="J34" s="2"/>
      <c r="K34" s="6"/>
      <c r="L34" s="2"/>
      <c r="M34" s="2"/>
    </row>
    <row r="35" spans="1:13" ht="12.75">
      <c r="A35" s="2"/>
      <c r="B35" s="2"/>
      <c r="C35" s="2"/>
      <c r="D35" s="4"/>
      <c r="E35" s="4"/>
      <c r="F35" s="4"/>
      <c r="G35" s="5"/>
      <c r="H35" s="2"/>
      <c r="I35" s="2"/>
      <c r="J35" s="2"/>
      <c r="K35" s="6"/>
      <c r="L35" s="2"/>
      <c r="M35" s="2"/>
    </row>
    <row r="36" spans="1:13" ht="12.75">
      <c r="A36" s="2"/>
      <c r="B36" s="2"/>
      <c r="C36" s="2"/>
      <c r="D36" s="4"/>
      <c r="E36" s="4"/>
      <c r="F36" s="4"/>
      <c r="G36" s="5"/>
      <c r="H36" s="2"/>
      <c r="I36" s="2"/>
      <c r="J36" s="2"/>
      <c r="K36" s="6"/>
      <c r="L36" s="2"/>
      <c r="M36" s="2"/>
    </row>
    <row r="37" spans="1:13" ht="12.75">
      <c r="A37" s="2"/>
      <c r="B37" s="2"/>
      <c r="C37" s="2"/>
      <c r="D37" s="4"/>
      <c r="E37" s="4"/>
      <c r="F37" s="4"/>
      <c r="G37" s="5"/>
      <c r="H37" s="2"/>
      <c r="I37" s="2"/>
      <c r="J37" s="2"/>
      <c r="K37" s="6"/>
      <c r="L37" s="2"/>
      <c r="M37" s="2"/>
    </row>
    <row r="38" spans="1:13" ht="12.75">
      <c r="A38" s="2"/>
      <c r="B38" s="2"/>
      <c r="C38" s="2"/>
      <c r="D38" s="4"/>
      <c r="E38" s="4"/>
      <c r="F38" s="4"/>
      <c r="G38" s="5"/>
      <c r="H38" s="2"/>
      <c r="I38" s="2"/>
      <c r="J38" s="2"/>
      <c r="K38" s="6"/>
      <c r="L38" s="2"/>
      <c r="M38" s="2"/>
    </row>
    <row r="39" spans="1:13" ht="12.75">
      <c r="A39" s="2"/>
      <c r="B39" s="2"/>
      <c r="C39" s="2"/>
      <c r="D39" s="4"/>
      <c r="E39" s="4"/>
      <c r="F39" s="4"/>
      <c r="G39" s="5"/>
      <c r="H39" s="2"/>
      <c r="I39" s="2"/>
      <c r="J39" s="2"/>
      <c r="K39" s="6"/>
      <c r="L39" s="2"/>
      <c r="M39" s="2"/>
    </row>
    <row r="40" spans="1:13" ht="12.75">
      <c r="A40" s="2"/>
      <c r="B40" s="2"/>
      <c r="C40" s="2"/>
      <c r="D40" s="4"/>
      <c r="E40" s="4"/>
      <c r="F40" s="4"/>
      <c r="G40" s="5"/>
      <c r="H40" s="2"/>
      <c r="I40" s="2"/>
      <c r="J40" s="2"/>
      <c r="K40" s="6"/>
      <c r="L40" s="2"/>
      <c r="M40" s="2"/>
    </row>
    <row r="41" spans="1:13" ht="12.75">
      <c r="A41" s="2"/>
      <c r="B41" s="2"/>
      <c r="C41" s="2"/>
      <c r="D41" s="4"/>
      <c r="E41" s="4"/>
      <c r="F41" s="4"/>
      <c r="G41" s="5"/>
      <c r="H41" s="2"/>
      <c r="I41" s="2"/>
      <c r="J41" s="2"/>
      <c r="K41" s="6"/>
      <c r="L41" s="2"/>
      <c r="M41" s="2"/>
    </row>
    <row r="42" spans="1:13" ht="12.75">
      <c r="A42" s="2"/>
      <c r="B42" s="2"/>
      <c r="C42" s="2"/>
      <c r="D42" s="4"/>
      <c r="E42" s="4"/>
      <c r="F42" s="4"/>
      <c r="G42" s="5"/>
      <c r="H42" s="2"/>
      <c r="I42" s="2"/>
      <c r="J42" s="2"/>
      <c r="K42" s="6"/>
      <c r="L42" s="6"/>
      <c r="M42" s="2"/>
    </row>
    <row r="43" spans="1:13" ht="12.75">
      <c r="A43" s="2"/>
      <c r="B43" s="2"/>
      <c r="C43" s="2"/>
      <c r="D43" s="4"/>
      <c r="E43" s="4"/>
      <c r="F43" s="4"/>
      <c r="G43" s="5"/>
      <c r="H43" s="2"/>
      <c r="I43" s="2"/>
      <c r="J43" s="2"/>
      <c r="K43" s="6"/>
      <c r="L43" s="2"/>
      <c r="M43" s="2"/>
    </row>
    <row r="44" spans="1:13" ht="12.75">
      <c r="A44" s="2"/>
      <c r="B44" s="2"/>
      <c r="C44" s="2"/>
      <c r="D44" s="4"/>
      <c r="E44" s="4"/>
      <c r="F44" s="4"/>
      <c r="G44" s="5"/>
      <c r="H44" s="2"/>
      <c r="I44" s="2"/>
      <c r="J44" s="2"/>
      <c r="K44" s="6"/>
      <c r="L44" s="2"/>
      <c r="M44" s="2"/>
    </row>
    <row r="45" spans="1:13" ht="12.75">
      <c r="A45" s="2"/>
      <c r="B45" s="2"/>
      <c r="C45" s="2"/>
      <c r="D45" s="4"/>
      <c r="E45" s="4"/>
      <c r="F45" s="4"/>
      <c r="G45" s="5"/>
      <c r="H45" s="2"/>
      <c r="I45" s="2"/>
      <c r="J45" s="2"/>
      <c r="K45" s="6"/>
      <c r="L45" s="2"/>
      <c r="M45" s="2"/>
    </row>
    <row r="46" spans="1:13" ht="12.75">
      <c r="A46" s="2"/>
      <c r="B46" s="2"/>
      <c r="C46" s="2"/>
      <c r="D46" s="4"/>
      <c r="E46" s="4"/>
      <c r="F46" s="4"/>
      <c r="G46" s="5"/>
      <c r="H46" s="2"/>
      <c r="I46" s="2"/>
      <c r="J46" s="2"/>
      <c r="K46" s="6"/>
      <c r="L46" s="2"/>
      <c r="M46" s="2"/>
    </row>
    <row r="47" spans="1:13" ht="12.75">
      <c r="A47" s="2"/>
      <c r="B47" s="2"/>
      <c r="C47" s="2"/>
      <c r="D47" s="4"/>
      <c r="E47" s="4"/>
      <c r="F47" s="4"/>
      <c r="G47" s="5"/>
      <c r="H47" s="2"/>
      <c r="I47" s="2"/>
      <c r="J47" s="2"/>
      <c r="K47" s="6"/>
      <c r="L47" s="2"/>
      <c r="M47" s="2"/>
    </row>
    <row r="48" spans="1:13" ht="12.75">
      <c r="A48" s="2"/>
      <c r="B48" s="2"/>
      <c r="C48" s="2"/>
      <c r="D48" s="4"/>
      <c r="E48" s="4"/>
      <c r="F48" s="4"/>
      <c r="G48" s="5"/>
      <c r="H48" s="2"/>
      <c r="I48" s="2"/>
      <c r="J48" s="2"/>
      <c r="K48" s="6"/>
      <c r="L48" s="2"/>
      <c r="M48" s="2"/>
    </row>
    <row r="49" spans="1:13" ht="12.75">
      <c r="A49" s="2"/>
      <c r="B49" s="2"/>
      <c r="C49" s="2"/>
      <c r="D49" s="4"/>
      <c r="E49" s="4"/>
      <c r="F49" s="4"/>
      <c r="G49" s="5"/>
      <c r="H49" s="2"/>
      <c r="I49" s="2"/>
      <c r="J49" s="2"/>
      <c r="K49" s="6"/>
      <c r="L49" s="2"/>
      <c r="M49" s="2"/>
    </row>
    <row r="50" spans="1:13" ht="12.75">
      <c r="A50" s="2"/>
      <c r="B50" s="2"/>
      <c r="C50" s="2"/>
      <c r="D50" s="4"/>
      <c r="E50" s="4"/>
      <c r="F50" s="4"/>
      <c r="G50" s="5"/>
      <c r="H50" s="2"/>
      <c r="I50" s="2"/>
      <c r="J50" s="2"/>
      <c r="K50" s="6"/>
      <c r="L50" s="2"/>
      <c r="M50" s="2"/>
    </row>
    <row r="51" spans="1:13" ht="12.75">
      <c r="A51" s="2"/>
      <c r="B51" s="2"/>
      <c r="C51" s="2"/>
      <c r="D51" s="4"/>
      <c r="E51" s="4"/>
      <c r="F51" s="4"/>
      <c r="G51" s="5"/>
      <c r="H51" s="2"/>
      <c r="I51" s="2"/>
      <c r="J51" s="2"/>
      <c r="K51" s="6"/>
      <c r="L51" s="2"/>
      <c r="M51" s="2"/>
    </row>
    <row r="52" spans="1:13" ht="12.75">
      <c r="A52" s="2"/>
      <c r="B52" s="2"/>
      <c r="C52" s="2"/>
      <c r="D52" s="4"/>
      <c r="E52" s="4"/>
      <c r="F52" s="4"/>
      <c r="G52" s="5"/>
      <c r="H52" s="2"/>
      <c r="I52" s="2"/>
      <c r="J52" s="2"/>
      <c r="K52" s="6"/>
      <c r="L52" s="6"/>
      <c r="M52" s="2"/>
    </row>
    <row r="53" spans="1:13" ht="12.75">
      <c r="A53" s="2"/>
      <c r="B53" s="2"/>
      <c r="C53" s="2"/>
      <c r="D53" s="4"/>
      <c r="E53" s="4"/>
      <c r="F53" s="4"/>
      <c r="G53" s="5"/>
      <c r="H53" s="2"/>
      <c r="I53" s="2"/>
      <c r="J53" s="2"/>
      <c r="K53" s="6"/>
      <c r="L53" s="2"/>
      <c r="M53" s="2"/>
    </row>
    <row r="54" spans="1:13" ht="12.75">
      <c r="A54" s="2"/>
      <c r="B54" s="2"/>
      <c r="C54" s="2"/>
      <c r="D54" s="4"/>
      <c r="E54" s="4"/>
      <c r="F54" s="4"/>
      <c r="G54" s="5"/>
      <c r="H54" s="2"/>
      <c r="I54" s="2"/>
      <c r="J54" s="2"/>
      <c r="K54" s="6"/>
      <c r="L54" s="2"/>
      <c r="M54" s="2"/>
    </row>
    <row r="55" spans="1:13" ht="12.75">
      <c r="A55" s="2"/>
      <c r="B55" s="2"/>
      <c r="C55" s="2"/>
      <c r="D55" s="4"/>
      <c r="E55" s="4"/>
      <c r="F55" s="4"/>
      <c r="G55" s="5"/>
      <c r="H55" s="2"/>
      <c r="I55" s="2"/>
      <c r="J55" s="2"/>
      <c r="K55" s="6"/>
      <c r="L55" s="2"/>
      <c r="M55" s="2"/>
    </row>
    <row r="56" spans="1:13" ht="12.75">
      <c r="A56" s="2"/>
      <c r="B56" s="2"/>
      <c r="C56" s="2"/>
      <c r="D56" s="4"/>
      <c r="E56" s="4"/>
      <c r="F56" s="4"/>
      <c r="G56" s="5"/>
      <c r="H56" s="2"/>
      <c r="I56" s="2"/>
      <c r="J56" s="2"/>
      <c r="K56" s="6"/>
      <c r="L56" s="2"/>
      <c r="M56" s="2"/>
    </row>
    <row r="57" spans="1:13" ht="12.75">
      <c r="A57" s="2"/>
      <c r="B57" s="2"/>
      <c r="C57" s="2"/>
      <c r="D57" s="4"/>
      <c r="E57" s="4"/>
      <c r="F57" s="4"/>
      <c r="G57" s="5"/>
      <c r="H57" s="2"/>
      <c r="I57" s="2"/>
      <c r="J57" s="2"/>
      <c r="K57" s="6"/>
      <c r="L57" s="2"/>
      <c r="M57" s="2"/>
    </row>
    <row r="58" spans="1:13" ht="12.75">
      <c r="A58" s="2"/>
      <c r="B58" s="2"/>
      <c r="C58" s="2"/>
      <c r="D58" s="4"/>
      <c r="E58" s="4"/>
      <c r="F58" s="4"/>
      <c r="G58" s="5"/>
      <c r="H58" s="2"/>
      <c r="I58" s="2"/>
      <c r="J58" s="2"/>
      <c r="K58" s="6"/>
      <c r="L58" s="2"/>
      <c r="M58" s="2"/>
    </row>
    <row r="59" spans="1:13" ht="12.75">
      <c r="A59" s="2"/>
      <c r="B59" s="2"/>
      <c r="C59" s="2"/>
      <c r="D59" s="4"/>
      <c r="E59" s="4"/>
      <c r="F59" s="4"/>
      <c r="G59" s="5"/>
      <c r="H59" s="2"/>
      <c r="I59" s="2"/>
      <c r="J59" s="2"/>
      <c r="K59" s="6"/>
      <c r="L59" s="2"/>
      <c r="M59" s="2"/>
    </row>
    <row r="60" spans="1:13" ht="12.75">
      <c r="A60" s="2"/>
      <c r="B60" s="2"/>
      <c r="C60" s="2"/>
      <c r="D60" s="4"/>
      <c r="E60" s="4"/>
      <c r="F60" s="4"/>
      <c r="G60" s="5"/>
      <c r="H60" s="2"/>
      <c r="I60" s="2"/>
      <c r="J60" s="2"/>
      <c r="K60" s="6"/>
      <c r="L60" s="2"/>
      <c r="M60" s="2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N8" sqref="N8"/>
    </sheetView>
  </sheetViews>
  <sheetFormatPr defaultColWidth="9.140625" defaultRowHeight="12.75"/>
  <sheetData>
    <row r="1" spans="1:13" ht="12.75">
      <c r="A1" s="1" t="s">
        <v>18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16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14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2"/>
      <c r="K6" s="3" t="s">
        <v>9</v>
      </c>
      <c r="L6" s="3" t="s">
        <v>10</v>
      </c>
      <c r="M6" s="3" t="s">
        <v>11</v>
      </c>
      <c r="N6" s="3" t="s">
        <v>12</v>
      </c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O7" s="3"/>
      <c r="P7" s="3"/>
    </row>
    <row r="8" spans="1:16" ht="12.75">
      <c r="A8" s="2">
        <v>1</v>
      </c>
      <c r="B8" s="2" t="s">
        <v>11</v>
      </c>
      <c r="C8" s="2">
        <v>1</v>
      </c>
      <c r="D8" s="4">
        <v>5.71</v>
      </c>
      <c r="E8" s="4">
        <v>5.64</v>
      </c>
      <c r="F8" s="4">
        <v>5.15</v>
      </c>
      <c r="G8" s="5">
        <f aca="true" t="shared" si="0" ref="G8:G13">AVERAGE(D8,E8,F8)</f>
        <v>5.5</v>
      </c>
      <c r="H8" s="2">
        <v>14.3</v>
      </c>
      <c r="I8" s="2">
        <v>13.3</v>
      </c>
      <c r="J8" s="2"/>
      <c r="K8" s="6">
        <f>AVERAGE(G8,G9,G10)</f>
        <v>6.800000000000001</v>
      </c>
      <c r="L8" s="6">
        <f>AVERAGE(K8,K11)</f>
        <v>6.698333333333334</v>
      </c>
      <c r="M8" s="6">
        <f>AVERAGE(K8,K15,K22)</f>
        <v>7.752962962962964</v>
      </c>
      <c r="N8" s="6">
        <f>AVERAGE(K11,K18,K25)</f>
        <v>7.154814814814816</v>
      </c>
      <c r="O8" s="7"/>
      <c r="P8" s="7"/>
    </row>
    <row r="9" spans="1:16" ht="12.75">
      <c r="A9" s="2"/>
      <c r="B9" s="2"/>
      <c r="C9" s="2">
        <v>2</v>
      </c>
      <c r="D9" s="4">
        <v>6.95</v>
      </c>
      <c r="E9" s="4">
        <v>8.39</v>
      </c>
      <c r="F9" s="4">
        <v>7.39</v>
      </c>
      <c r="G9" s="5">
        <f t="shared" si="0"/>
        <v>7.576666666666667</v>
      </c>
      <c r="H9" s="2"/>
      <c r="I9" s="2"/>
      <c r="J9" s="2"/>
      <c r="K9" s="6"/>
      <c r="L9" s="2"/>
      <c r="M9" s="2"/>
      <c r="N9" s="2"/>
      <c r="O9" s="7"/>
      <c r="P9" s="7"/>
    </row>
    <row r="10" spans="1:16" ht="12.75">
      <c r="A10" s="2"/>
      <c r="B10" s="2"/>
      <c r="C10" s="2">
        <v>3</v>
      </c>
      <c r="D10" s="4">
        <v>6.61</v>
      </c>
      <c r="E10" s="4">
        <v>7.47</v>
      </c>
      <c r="F10" s="4">
        <v>7.89</v>
      </c>
      <c r="G10" s="5">
        <f t="shared" si="0"/>
        <v>7.323333333333333</v>
      </c>
      <c r="H10" s="8"/>
      <c r="I10" s="2"/>
      <c r="J10" s="2"/>
      <c r="K10" s="6"/>
      <c r="L10" s="2"/>
      <c r="M10" s="2"/>
      <c r="N10" s="2"/>
      <c r="O10" s="7"/>
      <c r="P10" s="7"/>
    </row>
    <row r="11" spans="1:16" ht="12.75">
      <c r="A11" s="2"/>
      <c r="B11" s="2" t="s">
        <v>12</v>
      </c>
      <c r="C11" s="2">
        <v>1</v>
      </c>
      <c r="D11" s="4">
        <v>6.61</v>
      </c>
      <c r="E11" s="4">
        <v>6.28</v>
      </c>
      <c r="F11" s="4">
        <v>7.51</v>
      </c>
      <c r="G11" s="5">
        <f t="shared" si="0"/>
        <v>6.8</v>
      </c>
      <c r="H11" s="2">
        <v>14.4</v>
      </c>
      <c r="I11" s="2">
        <v>13.4</v>
      </c>
      <c r="J11" s="2"/>
      <c r="K11" s="6">
        <f>AVERAGE(G11,G12,G13)</f>
        <v>6.596666666666667</v>
      </c>
      <c r="L11" s="2"/>
      <c r="M11" s="2"/>
      <c r="N11" s="2"/>
      <c r="O11" s="7"/>
      <c r="P11" s="7"/>
    </row>
    <row r="12" spans="1:16" ht="12.75">
      <c r="A12" s="2"/>
      <c r="B12" s="2"/>
      <c r="C12" s="2">
        <v>2</v>
      </c>
      <c r="D12" s="4">
        <v>7.63</v>
      </c>
      <c r="E12" s="4">
        <v>6.86</v>
      </c>
      <c r="F12" s="4">
        <v>6.77</v>
      </c>
      <c r="G12" s="5">
        <f t="shared" si="0"/>
        <v>7.086666666666666</v>
      </c>
      <c r="H12" s="2"/>
      <c r="I12" s="2"/>
      <c r="J12" s="2"/>
      <c r="K12" s="6"/>
      <c r="L12" s="2"/>
      <c r="M12" s="2"/>
      <c r="N12" s="2"/>
      <c r="O12" s="7"/>
      <c r="P12" s="7"/>
    </row>
    <row r="13" spans="1:16" ht="12.75">
      <c r="A13" s="2"/>
      <c r="B13" s="2"/>
      <c r="C13" s="2">
        <v>3</v>
      </c>
      <c r="D13" s="4">
        <v>6.95</v>
      </c>
      <c r="E13" s="4">
        <v>4.87</v>
      </c>
      <c r="F13" s="4">
        <v>5.89</v>
      </c>
      <c r="G13" s="5">
        <f t="shared" si="0"/>
        <v>5.903333333333333</v>
      </c>
      <c r="H13" s="2"/>
      <c r="I13" s="2"/>
      <c r="J13" s="2"/>
      <c r="K13" s="6"/>
      <c r="L13" s="2"/>
      <c r="M13" s="2"/>
      <c r="N13" s="2"/>
      <c r="O13" s="7"/>
      <c r="P13" s="7"/>
    </row>
    <row r="14" spans="1:16" ht="12.75">
      <c r="A14" s="2"/>
      <c r="B14" s="2"/>
      <c r="C14" s="2"/>
      <c r="D14" s="4"/>
      <c r="E14" s="4"/>
      <c r="F14" s="4"/>
      <c r="G14" s="5"/>
      <c r="H14" s="2"/>
      <c r="I14" s="2"/>
      <c r="J14" s="2"/>
      <c r="K14" s="6"/>
      <c r="L14" s="2"/>
      <c r="M14" s="2"/>
      <c r="N14" s="2"/>
      <c r="O14" s="7"/>
      <c r="P14" s="7"/>
    </row>
    <row r="15" spans="1:16" ht="12.75">
      <c r="A15" s="2">
        <v>2</v>
      </c>
      <c r="B15" s="2" t="s">
        <v>11</v>
      </c>
      <c r="C15" s="2">
        <v>1</v>
      </c>
      <c r="D15" s="4">
        <v>5.87</v>
      </c>
      <c r="E15" s="4">
        <v>5.18</v>
      </c>
      <c r="F15" s="4">
        <v>5.81</v>
      </c>
      <c r="G15" s="5">
        <f aca="true" t="shared" si="1" ref="G15:G20">AVERAGE(D15,E15,F15)</f>
        <v>5.62</v>
      </c>
      <c r="H15" s="2">
        <v>13.8</v>
      </c>
      <c r="I15" s="2">
        <v>13</v>
      </c>
      <c r="J15" s="2"/>
      <c r="K15" s="6">
        <f>AVERAGE(G15,G16,G17)</f>
        <v>8.064444444444446</v>
      </c>
      <c r="L15" s="6">
        <f>AVERAGE(K15,K18)</f>
        <v>7.236666666666667</v>
      </c>
      <c r="M15" s="2"/>
      <c r="N15" s="2"/>
      <c r="O15" s="7"/>
      <c r="P15" s="7"/>
    </row>
    <row r="16" spans="1:16" ht="12.75">
      <c r="A16" s="2"/>
      <c r="B16" s="2"/>
      <c r="C16" s="2">
        <v>2</v>
      </c>
      <c r="D16" s="4">
        <v>5.34</v>
      </c>
      <c r="E16" s="4">
        <v>5.68</v>
      </c>
      <c r="F16" s="4">
        <v>5.6</v>
      </c>
      <c r="G16" s="5">
        <f t="shared" si="1"/>
        <v>5.539999999999999</v>
      </c>
      <c r="H16" s="2"/>
      <c r="I16" s="2"/>
      <c r="J16" s="2"/>
      <c r="K16" s="6"/>
      <c r="L16" s="2"/>
      <c r="M16" s="2"/>
      <c r="N16" s="2"/>
      <c r="O16" s="7"/>
      <c r="P16" s="7"/>
    </row>
    <row r="17" spans="1:16" ht="12.75">
      <c r="A17" s="2"/>
      <c r="B17" s="2"/>
      <c r="C17" s="2">
        <v>3</v>
      </c>
      <c r="D17" s="4">
        <v>14.96</v>
      </c>
      <c r="E17" s="4">
        <v>11.39</v>
      </c>
      <c r="F17" s="4">
        <v>12.75</v>
      </c>
      <c r="G17" s="5">
        <f t="shared" si="1"/>
        <v>13.033333333333333</v>
      </c>
      <c r="H17" s="2"/>
      <c r="I17" s="2"/>
      <c r="J17" s="2"/>
      <c r="K17" s="6"/>
      <c r="L17" s="2"/>
      <c r="M17" s="2"/>
      <c r="N17" s="2"/>
      <c r="O17" s="7"/>
      <c r="P17" s="7"/>
    </row>
    <row r="18" spans="1:13" ht="12.75">
      <c r="A18" s="2"/>
      <c r="B18" s="2" t="s">
        <v>12</v>
      </c>
      <c r="C18" s="2">
        <v>1</v>
      </c>
      <c r="D18" s="4">
        <v>8.04</v>
      </c>
      <c r="E18" s="4">
        <v>7.21</v>
      </c>
      <c r="F18" s="4">
        <v>7.66</v>
      </c>
      <c r="G18" s="5">
        <f t="shared" si="1"/>
        <v>7.636666666666667</v>
      </c>
      <c r="H18" s="2">
        <v>13.2</v>
      </c>
      <c r="I18" s="2">
        <v>12.7</v>
      </c>
      <c r="J18" s="2"/>
      <c r="K18" s="6">
        <f>AVERAGE(G18,G19,G20)</f>
        <v>6.408888888888889</v>
      </c>
      <c r="L18" s="2"/>
      <c r="M18" s="2"/>
    </row>
    <row r="19" spans="1:16" ht="12.75">
      <c r="A19" s="2"/>
      <c r="B19" s="2"/>
      <c r="C19" s="2">
        <v>2</v>
      </c>
      <c r="D19" s="4">
        <v>4.16</v>
      </c>
      <c r="E19" s="4">
        <v>4.24</v>
      </c>
      <c r="F19" s="4">
        <v>4.01</v>
      </c>
      <c r="G19" s="5">
        <f t="shared" si="1"/>
        <v>4.136666666666667</v>
      </c>
      <c r="H19" s="2"/>
      <c r="I19" s="2"/>
      <c r="J19" s="2"/>
      <c r="K19" s="6"/>
      <c r="L19" s="2"/>
      <c r="M19" s="2"/>
      <c r="O19" s="7"/>
      <c r="P19" s="7"/>
    </row>
    <row r="20" spans="1:16" ht="12.75">
      <c r="A20" s="2"/>
      <c r="B20" s="2"/>
      <c r="C20" s="2">
        <v>3</v>
      </c>
      <c r="D20" s="4">
        <v>7.23</v>
      </c>
      <c r="E20" s="4">
        <v>7.11</v>
      </c>
      <c r="F20" s="4">
        <v>8.02</v>
      </c>
      <c r="G20" s="5">
        <f t="shared" si="1"/>
        <v>7.453333333333333</v>
      </c>
      <c r="H20" s="2"/>
      <c r="I20" s="2"/>
      <c r="J20" s="2"/>
      <c r="K20" s="6"/>
      <c r="L20" s="2"/>
      <c r="M20" s="2"/>
      <c r="O20" s="6"/>
      <c r="P20" s="2"/>
    </row>
    <row r="21" spans="1:16" ht="12.75">
      <c r="A21" s="2"/>
      <c r="B21" s="2"/>
      <c r="C21" s="2"/>
      <c r="D21" s="4"/>
      <c r="E21" s="4"/>
      <c r="F21" s="4"/>
      <c r="G21" s="5"/>
      <c r="H21" s="2"/>
      <c r="I21" s="2"/>
      <c r="J21" s="2"/>
      <c r="K21" s="6"/>
      <c r="L21" s="2"/>
      <c r="M21" s="2"/>
      <c r="O21" s="6"/>
      <c r="P21" s="2"/>
    </row>
    <row r="22" spans="1:13" ht="12.75">
      <c r="A22" s="2">
        <v>3</v>
      </c>
      <c r="B22" s="2" t="s">
        <v>11</v>
      </c>
      <c r="C22" s="2">
        <v>1</v>
      </c>
      <c r="D22" s="4">
        <v>6.97</v>
      </c>
      <c r="E22" s="4">
        <v>5.21</v>
      </c>
      <c r="F22" s="4">
        <v>7.9</v>
      </c>
      <c r="G22" s="5">
        <f aca="true" t="shared" si="2" ref="G22:G27">AVERAGE(D22,E22,F22)</f>
        <v>6.6933333333333325</v>
      </c>
      <c r="H22" s="2">
        <v>14.1</v>
      </c>
      <c r="I22" s="2">
        <v>13</v>
      </c>
      <c r="J22" s="2"/>
      <c r="K22" s="6">
        <f>AVERAGE(G22,G23,G24)</f>
        <v>8.394444444444444</v>
      </c>
      <c r="L22" s="6">
        <f>AVERAGE(K22,K25)</f>
        <v>8.426666666666666</v>
      </c>
      <c r="M22" s="2"/>
    </row>
    <row r="23" spans="1:13" ht="12.75">
      <c r="A23" s="2"/>
      <c r="B23" s="2"/>
      <c r="C23" s="2">
        <v>2</v>
      </c>
      <c r="D23" s="4">
        <v>6.88</v>
      </c>
      <c r="E23" s="4">
        <v>7.47</v>
      </c>
      <c r="F23" s="4">
        <v>7.63</v>
      </c>
      <c r="G23" s="5">
        <f t="shared" si="2"/>
        <v>7.326666666666667</v>
      </c>
      <c r="H23" s="2"/>
      <c r="I23" s="2"/>
      <c r="J23" s="2"/>
      <c r="K23" s="6"/>
      <c r="L23" s="2"/>
      <c r="M23" s="2"/>
    </row>
    <row r="24" spans="1:13" ht="12.75">
      <c r="A24" s="2"/>
      <c r="B24" s="2"/>
      <c r="C24" s="2">
        <v>3</v>
      </c>
      <c r="D24" s="4">
        <v>12.16</v>
      </c>
      <c r="E24" s="4">
        <v>10.8</v>
      </c>
      <c r="F24" s="4">
        <v>10.53</v>
      </c>
      <c r="G24" s="5">
        <f t="shared" si="2"/>
        <v>11.163333333333334</v>
      </c>
      <c r="H24" s="2"/>
      <c r="I24" s="2"/>
      <c r="J24" s="2"/>
      <c r="K24" s="6"/>
      <c r="L24" s="2"/>
      <c r="M24" s="2"/>
    </row>
    <row r="25" spans="1:13" ht="12.75">
      <c r="A25" s="2"/>
      <c r="B25" s="2" t="s">
        <v>12</v>
      </c>
      <c r="C25" s="2">
        <v>1</v>
      </c>
      <c r="D25" s="4">
        <v>9.71</v>
      </c>
      <c r="E25" s="4">
        <v>8.34</v>
      </c>
      <c r="F25" s="4">
        <v>8.55</v>
      </c>
      <c r="G25" s="5">
        <f t="shared" si="2"/>
        <v>8.866666666666667</v>
      </c>
      <c r="H25" s="2">
        <v>13.8</v>
      </c>
      <c r="I25" s="2">
        <v>12.7</v>
      </c>
      <c r="J25" s="2"/>
      <c r="K25" s="6">
        <f>AVERAGE(G25,G26,G27)</f>
        <v>8.458888888888888</v>
      </c>
      <c r="L25" s="2"/>
      <c r="M25" s="2"/>
    </row>
    <row r="26" spans="1:13" ht="12.75">
      <c r="A26" s="2"/>
      <c r="B26" s="2"/>
      <c r="C26" s="2">
        <v>2</v>
      </c>
      <c r="D26" s="4">
        <v>7.17</v>
      </c>
      <c r="E26" s="4">
        <v>8.74</v>
      </c>
      <c r="F26" s="4">
        <v>9.95</v>
      </c>
      <c r="G26" s="5">
        <f t="shared" si="2"/>
        <v>8.62</v>
      </c>
      <c r="H26" s="2"/>
      <c r="I26" s="2"/>
      <c r="J26" s="2"/>
      <c r="K26" s="6"/>
      <c r="L26" s="2"/>
      <c r="M26" s="2"/>
    </row>
    <row r="27" spans="1:13" ht="12.75">
      <c r="A27" s="2"/>
      <c r="B27" s="2"/>
      <c r="C27" s="2">
        <v>3</v>
      </c>
      <c r="D27" s="4">
        <v>8.62</v>
      </c>
      <c r="E27" s="4">
        <v>7.56</v>
      </c>
      <c r="F27" s="4">
        <v>7.49</v>
      </c>
      <c r="G27" s="5">
        <f t="shared" si="2"/>
        <v>7.890000000000001</v>
      </c>
      <c r="H27" s="2"/>
      <c r="I27" s="2"/>
      <c r="J27" s="2"/>
      <c r="K27" s="6"/>
      <c r="L27" s="2"/>
      <c r="M27" s="2"/>
    </row>
    <row r="28" spans="1:13" ht="12.75">
      <c r="A28" s="2"/>
      <c r="B28" s="2"/>
      <c r="C28" s="2"/>
      <c r="D28" s="4"/>
      <c r="E28" s="4"/>
      <c r="F28" s="4"/>
      <c r="G28" s="5"/>
      <c r="H28" s="2"/>
      <c r="I28" s="2"/>
      <c r="J28" s="2"/>
      <c r="K28" s="6"/>
      <c r="L28" s="2"/>
      <c r="M28" s="2"/>
    </row>
    <row r="29" spans="1:13" ht="12.75">
      <c r="A29" s="2"/>
      <c r="B29" s="2"/>
      <c r="C29" s="2"/>
      <c r="D29" s="4"/>
      <c r="E29" s="4"/>
      <c r="F29" s="4"/>
      <c r="G29" s="5"/>
      <c r="H29" s="2"/>
      <c r="I29" s="2"/>
      <c r="J29" s="2"/>
      <c r="K29" s="6"/>
      <c r="L29" s="2"/>
      <c r="M29" s="2"/>
    </row>
    <row r="30" spans="1:13" ht="12.75">
      <c r="A30" s="2"/>
      <c r="B30" s="2"/>
      <c r="C30" s="2"/>
      <c r="D30" s="4"/>
      <c r="E30" s="4"/>
      <c r="F30" s="4"/>
      <c r="G30" s="5"/>
      <c r="H30" s="2"/>
      <c r="I30" s="2"/>
      <c r="J30" s="2"/>
      <c r="K30" s="6"/>
      <c r="L30" s="2"/>
      <c r="M30" s="2"/>
    </row>
    <row r="31" spans="1:13" ht="12.75">
      <c r="A31" s="2"/>
      <c r="B31" s="2"/>
      <c r="C31" s="2"/>
      <c r="D31" s="4"/>
      <c r="E31" s="4"/>
      <c r="F31" s="4"/>
      <c r="G31" s="5"/>
      <c r="H31" s="2"/>
      <c r="I31" s="2"/>
      <c r="J31" s="2"/>
      <c r="K31" s="6"/>
      <c r="L31" s="2"/>
      <c r="M31" s="2"/>
    </row>
    <row r="32" spans="1:13" ht="12.75">
      <c r="A32" s="2"/>
      <c r="B32" s="2"/>
      <c r="C32" s="2"/>
      <c r="D32" s="4"/>
      <c r="E32" s="4"/>
      <c r="F32" s="4"/>
      <c r="G32" s="5"/>
      <c r="H32" s="2"/>
      <c r="I32" s="2"/>
      <c r="J32" s="2"/>
      <c r="K32" s="6"/>
      <c r="L32" s="6"/>
      <c r="M32" s="2"/>
    </row>
    <row r="33" spans="1:13" ht="12.75">
      <c r="A33" s="2"/>
      <c r="B33" s="2"/>
      <c r="C33" s="2"/>
      <c r="D33" s="4"/>
      <c r="E33" s="4"/>
      <c r="F33" s="4"/>
      <c r="G33" s="5"/>
      <c r="H33" s="2"/>
      <c r="I33" s="2"/>
      <c r="J33" s="2"/>
      <c r="K33" s="6"/>
      <c r="L33" s="2"/>
      <c r="M33" s="2"/>
    </row>
    <row r="34" spans="1:13" ht="12.75">
      <c r="A34" s="2"/>
      <c r="B34" s="2"/>
      <c r="C34" s="2"/>
      <c r="D34" s="4"/>
      <c r="E34" s="4"/>
      <c r="F34" s="4"/>
      <c r="G34" s="5"/>
      <c r="H34" s="2"/>
      <c r="I34" s="2"/>
      <c r="J34" s="2"/>
      <c r="K34" s="6"/>
      <c r="L34" s="2"/>
      <c r="M34" s="2"/>
    </row>
    <row r="35" spans="1:13" ht="12.75">
      <c r="A35" s="2"/>
      <c r="B35" s="2"/>
      <c r="C35" s="2"/>
      <c r="D35" s="4"/>
      <c r="E35" s="4"/>
      <c r="F35" s="4"/>
      <c r="G35" s="5"/>
      <c r="H35" s="2"/>
      <c r="I35" s="2"/>
      <c r="J35" s="2"/>
      <c r="K35" s="6"/>
      <c r="L35" s="2"/>
      <c r="M35" s="2"/>
    </row>
    <row r="36" spans="1:13" ht="12.75">
      <c r="A36" s="2"/>
      <c r="B36" s="2"/>
      <c r="C36" s="2"/>
      <c r="D36" s="4"/>
      <c r="E36" s="4"/>
      <c r="F36" s="4"/>
      <c r="G36" s="5"/>
      <c r="H36" s="2"/>
      <c r="I36" s="2"/>
      <c r="J36" s="2"/>
      <c r="K36" s="6"/>
      <c r="L36" s="2"/>
      <c r="M36" s="2"/>
    </row>
    <row r="37" spans="1:13" ht="12.75">
      <c r="A37" s="2"/>
      <c r="B37" s="2"/>
      <c r="C37" s="2"/>
      <c r="D37" s="4"/>
      <c r="E37" s="4"/>
      <c r="F37" s="4"/>
      <c r="G37" s="5"/>
      <c r="H37" s="2"/>
      <c r="I37" s="2"/>
      <c r="J37" s="2"/>
      <c r="K37" s="6"/>
      <c r="L37" s="2"/>
      <c r="M37" s="2"/>
    </row>
    <row r="38" spans="1:13" ht="12.75">
      <c r="A38" s="2"/>
      <c r="B38" s="2"/>
      <c r="C38" s="2"/>
      <c r="D38" s="4"/>
      <c r="E38" s="4"/>
      <c r="F38" s="4"/>
      <c r="G38" s="5"/>
      <c r="H38" s="2"/>
      <c r="I38" s="2"/>
      <c r="J38" s="2"/>
      <c r="K38" s="6"/>
      <c r="L38" s="2"/>
      <c r="M38" s="2"/>
    </row>
    <row r="39" spans="1:13" ht="12.75">
      <c r="A39" s="2"/>
      <c r="B39" s="2"/>
      <c r="C39" s="2"/>
      <c r="D39" s="4"/>
      <c r="E39" s="4"/>
      <c r="F39" s="4"/>
      <c r="G39" s="5"/>
      <c r="H39" s="2"/>
      <c r="I39" s="2"/>
      <c r="J39" s="2"/>
      <c r="K39" s="6"/>
      <c r="L39" s="2"/>
      <c r="M39" s="2"/>
    </row>
    <row r="40" spans="1:13" ht="12.75">
      <c r="A40" s="2"/>
      <c r="B40" s="2"/>
      <c r="C40" s="2"/>
      <c r="D40" s="4"/>
      <c r="E40" s="4"/>
      <c r="F40" s="4"/>
      <c r="G40" s="5"/>
      <c r="H40" s="2"/>
      <c r="I40" s="2"/>
      <c r="J40" s="2"/>
      <c r="K40" s="6"/>
      <c r="L40" s="2"/>
      <c r="M40" s="2"/>
    </row>
    <row r="41" spans="1:13" ht="12.75">
      <c r="A41" s="2"/>
      <c r="B41" s="2"/>
      <c r="C41" s="2"/>
      <c r="D41" s="4"/>
      <c r="E41" s="4"/>
      <c r="F41" s="4"/>
      <c r="G41" s="5"/>
      <c r="H41" s="2"/>
      <c r="I41" s="2"/>
      <c r="J41" s="2"/>
      <c r="K41" s="6"/>
      <c r="L41" s="2"/>
      <c r="M41" s="2"/>
    </row>
    <row r="42" spans="1:13" ht="12.75">
      <c r="A42" s="2"/>
      <c r="B42" s="2"/>
      <c r="C42" s="2"/>
      <c r="D42" s="4"/>
      <c r="E42" s="4"/>
      <c r="F42" s="4"/>
      <c r="G42" s="5"/>
      <c r="H42" s="2"/>
      <c r="I42" s="2"/>
      <c r="J42" s="2"/>
      <c r="K42" s="6"/>
      <c r="L42" s="6"/>
      <c r="M42" s="2"/>
    </row>
    <row r="43" spans="1:13" ht="12.75">
      <c r="A43" s="2"/>
      <c r="B43" s="2"/>
      <c r="C43" s="2"/>
      <c r="D43" s="4"/>
      <c r="E43" s="4"/>
      <c r="F43" s="4"/>
      <c r="G43" s="5"/>
      <c r="H43" s="2"/>
      <c r="I43" s="2"/>
      <c r="J43" s="2"/>
      <c r="K43" s="6"/>
      <c r="L43" s="2"/>
      <c r="M43" s="2"/>
    </row>
    <row r="44" spans="1:13" ht="12.75">
      <c r="A44" s="2"/>
      <c r="B44" s="2"/>
      <c r="C44" s="2"/>
      <c r="D44" s="4"/>
      <c r="E44" s="4"/>
      <c r="F44" s="4"/>
      <c r="G44" s="5"/>
      <c r="H44" s="2"/>
      <c r="I44" s="2"/>
      <c r="J44" s="2"/>
      <c r="K44" s="6"/>
      <c r="L44" s="2"/>
      <c r="M44" s="2"/>
    </row>
    <row r="45" spans="1:13" ht="12.75">
      <c r="A45" s="2"/>
      <c r="B45" s="2"/>
      <c r="C45" s="2"/>
      <c r="D45" s="4"/>
      <c r="E45" s="4"/>
      <c r="F45" s="4"/>
      <c r="G45" s="5"/>
      <c r="H45" s="2"/>
      <c r="I45" s="2"/>
      <c r="J45" s="2"/>
      <c r="K45" s="6"/>
      <c r="L45" s="2"/>
      <c r="M45" s="2"/>
    </row>
    <row r="46" spans="1:13" ht="12.75">
      <c r="A46" s="2"/>
      <c r="B46" s="2"/>
      <c r="C46" s="2"/>
      <c r="D46" s="4"/>
      <c r="E46" s="4"/>
      <c r="F46" s="4"/>
      <c r="G46" s="5"/>
      <c r="H46" s="2"/>
      <c r="I46" s="2"/>
      <c r="J46" s="2"/>
      <c r="K46" s="6"/>
      <c r="L46" s="2"/>
      <c r="M46" s="2"/>
    </row>
    <row r="47" spans="1:13" ht="12.75">
      <c r="A47" s="2"/>
      <c r="B47" s="2"/>
      <c r="C47" s="2"/>
      <c r="D47" s="4"/>
      <c r="E47" s="4"/>
      <c r="F47" s="4"/>
      <c r="G47" s="5"/>
      <c r="H47" s="2"/>
      <c r="I47" s="2"/>
      <c r="J47" s="2"/>
      <c r="K47" s="6"/>
      <c r="L47" s="2"/>
      <c r="M47" s="2"/>
    </row>
    <row r="48" spans="1:13" ht="12.75">
      <c r="A48" s="2"/>
      <c r="B48" s="2"/>
      <c r="C48" s="2"/>
      <c r="D48" s="4"/>
      <c r="E48" s="4"/>
      <c r="F48" s="4"/>
      <c r="G48" s="5"/>
      <c r="H48" s="2"/>
      <c r="I48" s="2"/>
      <c r="J48" s="2"/>
      <c r="K48" s="6"/>
      <c r="L48" s="2"/>
      <c r="M48" s="2"/>
    </row>
    <row r="49" spans="1:13" ht="12.75">
      <c r="A49" s="2"/>
      <c r="B49" s="2"/>
      <c r="C49" s="2"/>
      <c r="D49" s="4"/>
      <c r="E49" s="4"/>
      <c r="F49" s="4"/>
      <c r="G49" s="5"/>
      <c r="H49" s="2"/>
      <c r="I49" s="2"/>
      <c r="J49" s="2"/>
      <c r="K49" s="6"/>
      <c r="L49" s="2"/>
      <c r="M49" s="2"/>
    </row>
    <row r="50" spans="1:13" ht="12.75">
      <c r="A50" s="2"/>
      <c r="B50" s="2"/>
      <c r="C50" s="2"/>
      <c r="D50" s="4"/>
      <c r="E50" s="4"/>
      <c r="F50" s="4"/>
      <c r="G50" s="5"/>
      <c r="H50" s="2"/>
      <c r="I50" s="2"/>
      <c r="J50" s="2"/>
      <c r="K50" s="6"/>
      <c r="L50" s="2"/>
      <c r="M50" s="2"/>
    </row>
    <row r="51" spans="1:13" ht="12.75">
      <c r="A51" s="2"/>
      <c r="B51" s="2"/>
      <c r="C51" s="2"/>
      <c r="D51" s="4"/>
      <c r="E51" s="4"/>
      <c r="F51" s="4"/>
      <c r="G51" s="5"/>
      <c r="H51" s="2"/>
      <c r="I51" s="2"/>
      <c r="J51" s="2"/>
      <c r="K51" s="6"/>
      <c r="L51" s="2"/>
      <c r="M51" s="2"/>
    </row>
    <row r="52" spans="1:13" ht="12.75">
      <c r="A52" s="2"/>
      <c r="B52" s="2"/>
      <c r="C52" s="2"/>
      <c r="D52" s="4"/>
      <c r="E52" s="4"/>
      <c r="F52" s="4"/>
      <c r="G52" s="5"/>
      <c r="H52" s="2"/>
      <c r="I52" s="2"/>
      <c r="J52" s="2"/>
      <c r="K52" s="6"/>
      <c r="L52" s="6"/>
      <c r="M52" s="2"/>
    </row>
    <row r="53" spans="1:13" ht="12.75">
      <c r="A53" s="2"/>
      <c r="B53" s="2"/>
      <c r="C53" s="2"/>
      <c r="D53" s="4"/>
      <c r="E53" s="4"/>
      <c r="F53" s="4"/>
      <c r="G53" s="5"/>
      <c r="H53" s="2"/>
      <c r="I53" s="2"/>
      <c r="J53" s="2"/>
      <c r="K53" s="6"/>
      <c r="L53" s="2"/>
      <c r="M53" s="2"/>
    </row>
    <row r="54" spans="1:13" ht="12.75">
      <c r="A54" s="2"/>
      <c r="B54" s="2"/>
      <c r="C54" s="2"/>
      <c r="D54" s="4"/>
      <c r="E54" s="4"/>
      <c r="F54" s="4"/>
      <c r="G54" s="5"/>
      <c r="H54" s="2"/>
      <c r="I54" s="2"/>
      <c r="J54" s="2"/>
      <c r="K54" s="6"/>
      <c r="L54" s="2"/>
      <c r="M54" s="2"/>
    </row>
    <row r="55" spans="1:13" ht="12.75">
      <c r="A55" s="2"/>
      <c r="B55" s="2"/>
      <c r="C55" s="2"/>
      <c r="D55" s="4"/>
      <c r="E55" s="4"/>
      <c r="F55" s="4"/>
      <c r="G55" s="5"/>
      <c r="H55" s="2"/>
      <c r="I55" s="2"/>
      <c r="J55" s="2"/>
      <c r="K55" s="6"/>
      <c r="L55" s="2"/>
      <c r="M55" s="2"/>
    </row>
    <row r="56" spans="1:13" ht="12.75">
      <c r="A56" s="2"/>
      <c r="B56" s="2"/>
      <c r="C56" s="2"/>
      <c r="D56" s="4"/>
      <c r="E56" s="4"/>
      <c r="F56" s="4"/>
      <c r="G56" s="5"/>
      <c r="H56" s="2"/>
      <c r="I56" s="2"/>
      <c r="J56" s="2"/>
      <c r="K56" s="6"/>
      <c r="L56" s="2"/>
      <c r="M56" s="2"/>
    </row>
    <row r="57" spans="1:13" ht="12.75">
      <c r="A57" s="2"/>
      <c r="B57" s="2"/>
      <c r="C57" s="2"/>
      <c r="D57" s="4"/>
      <c r="E57" s="4"/>
      <c r="F57" s="4"/>
      <c r="G57" s="5"/>
      <c r="H57" s="2"/>
      <c r="I57" s="2"/>
      <c r="J57" s="2"/>
      <c r="K57" s="6"/>
      <c r="L57" s="2"/>
      <c r="M57" s="2"/>
    </row>
    <row r="58" spans="1:13" ht="12.75">
      <c r="A58" s="2"/>
      <c r="B58" s="2"/>
      <c r="C58" s="2"/>
      <c r="D58" s="4"/>
      <c r="E58" s="4"/>
      <c r="F58" s="4"/>
      <c r="G58" s="5"/>
      <c r="H58" s="2"/>
      <c r="I58" s="2"/>
      <c r="J58" s="2"/>
      <c r="K58" s="6"/>
      <c r="L58" s="2"/>
      <c r="M58" s="2"/>
    </row>
    <row r="59" spans="1:13" ht="12.75">
      <c r="A59" s="2"/>
      <c r="B59" s="2"/>
      <c r="C59" s="2"/>
      <c r="D59" s="4"/>
      <c r="E59" s="4"/>
      <c r="F59" s="4"/>
      <c r="G59" s="5"/>
      <c r="H59" s="2"/>
      <c r="I59" s="2"/>
      <c r="J59" s="2"/>
      <c r="K59" s="6"/>
      <c r="L59" s="2"/>
      <c r="M59" s="2"/>
    </row>
    <row r="60" spans="1:13" ht="12.75">
      <c r="A60" s="2"/>
      <c r="B60" s="2"/>
      <c r="C60" s="2"/>
      <c r="D60" s="4"/>
      <c r="E60" s="4"/>
      <c r="F60" s="4"/>
      <c r="G60" s="5"/>
      <c r="H60" s="2"/>
      <c r="I60" s="2"/>
      <c r="J60" s="2"/>
      <c r="K60" s="6"/>
      <c r="L60" s="2"/>
      <c r="M60" s="2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N8" sqref="N8"/>
    </sheetView>
  </sheetViews>
  <sheetFormatPr defaultColWidth="9.140625" defaultRowHeight="12.75"/>
  <sheetData>
    <row r="1" spans="1:13" ht="12.75">
      <c r="A1" s="1" t="s">
        <v>18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14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2"/>
      <c r="K6" s="3" t="s">
        <v>9</v>
      </c>
      <c r="L6" s="3" t="s">
        <v>10</v>
      </c>
      <c r="M6" s="3" t="s">
        <v>11</v>
      </c>
      <c r="N6" s="3" t="s">
        <v>12</v>
      </c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O7" s="3"/>
      <c r="P7" s="3"/>
    </row>
    <row r="8" spans="1:16" ht="12.75">
      <c r="A8" s="2">
        <v>1</v>
      </c>
      <c r="B8" s="2" t="s">
        <v>11</v>
      </c>
      <c r="C8" s="2">
        <v>1</v>
      </c>
      <c r="D8" s="4">
        <v>9.68</v>
      </c>
      <c r="E8" s="4">
        <v>8.61</v>
      </c>
      <c r="F8" s="4">
        <v>9.56</v>
      </c>
      <c r="G8" s="5">
        <f aca="true" t="shared" si="0" ref="G8:G13">AVERAGE(D8,E8,F8)</f>
        <v>9.283333333333333</v>
      </c>
      <c r="H8" s="2">
        <v>14.4</v>
      </c>
      <c r="I8" s="2">
        <v>13.6</v>
      </c>
      <c r="J8" s="2"/>
      <c r="K8" s="6">
        <f>AVERAGE(G8,G9,G10)</f>
        <v>11.995555555555555</v>
      </c>
      <c r="L8" s="6">
        <f>AVERAGE(K8,K11)</f>
        <v>10.378888888888888</v>
      </c>
      <c r="M8" s="6">
        <f>AVERAGE(K8,K15,K22)</f>
        <v>11.660370370370371</v>
      </c>
      <c r="N8" s="6">
        <f>AVERAGE(K11,K18,K25)</f>
        <v>11.573333333333332</v>
      </c>
      <c r="O8" s="7"/>
      <c r="P8" s="7"/>
    </row>
    <row r="9" spans="1:16" ht="12.75">
      <c r="A9" s="2"/>
      <c r="B9" s="2"/>
      <c r="C9" s="2">
        <v>2</v>
      </c>
      <c r="D9" s="4">
        <v>14.01</v>
      </c>
      <c r="E9" s="4">
        <v>14.47</v>
      </c>
      <c r="F9" s="4">
        <v>12.68</v>
      </c>
      <c r="G9" s="5">
        <f t="shared" si="0"/>
        <v>13.719999999999999</v>
      </c>
      <c r="H9" s="2"/>
      <c r="I9" s="2"/>
      <c r="J9" s="2"/>
      <c r="K9" s="6"/>
      <c r="L9" s="2"/>
      <c r="M9" s="2"/>
      <c r="N9" s="2"/>
      <c r="O9" s="7"/>
      <c r="P9" s="7"/>
    </row>
    <row r="10" spans="1:16" ht="12.75">
      <c r="A10" s="2"/>
      <c r="B10" s="2"/>
      <c r="C10" s="2">
        <v>3</v>
      </c>
      <c r="D10" s="4">
        <v>12.41</v>
      </c>
      <c r="E10" s="4">
        <v>12.9</v>
      </c>
      <c r="F10" s="4">
        <v>13.64</v>
      </c>
      <c r="G10" s="5">
        <f t="shared" si="0"/>
        <v>12.983333333333334</v>
      </c>
      <c r="H10" s="8"/>
      <c r="I10" s="2"/>
      <c r="J10" s="2"/>
      <c r="K10" s="6"/>
      <c r="L10" s="2"/>
      <c r="M10" s="2"/>
      <c r="N10" s="2"/>
      <c r="O10" s="7"/>
      <c r="P10" s="7"/>
    </row>
    <row r="11" spans="1:16" ht="12.75">
      <c r="A11" s="2"/>
      <c r="B11" s="2" t="s">
        <v>12</v>
      </c>
      <c r="C11" s="2">
        <v>1</v>
      </c>
      <c r="D11" s="4">
        <v>8.18</v>
      </c>
      <c r="E11" s="4">
        <v>7.26</v>
      </c>
      <c r="F11" s="4">
        <v>7.11</v>
      </c>
      <c r="G11" s="5">
        <f t="shared" si="0"/>
        <v>7.516666666666667</v>
      </c>
      <c r="H11" s="2">
        <v>14.8</v>
      </c>
      <c r="I11" s="2">
        <v>13.8</v>
      </c>
      <c r="J11" s="2"/>
      <c r="K11" s="6">
        <f>AVERAGE(G11,G12,G13)</f>
        <v>8.762222222222222</v>
      </c>
      <c r="L11" s="2"/>
      <c r="M11" s="2"/>
      <c r="N11" s="2"/>
      <c r="O11" s="7"/>
      <c r="P11" s="7"/>
    </row>
    <row r="12" spans="1:16" ht="12.75">
      <c r="A12" s="2"/>
      <c r="B12" s="2"/>
      <c r="C12" s="2">
        <v>2</v>
      </c>
      <c r="D12" s="4">
        <v>10.04</v>
      </c>
      <c r="E12" s="4">
        <v>9.81</v>
      </c>
      <c r="F12" s="4">
        <v>10.24</v>
      </c>
      <c r="G12" s="5">
        <f t="shared" si="0"/>
        <v>10.030000000000001</v>
      </c>
      <c r="H12" s="2"/>
      <c r="I12" s="2"/>
      <c r="J12" s="2"/>
      <c r="K12" s="6"/>
      <c r="L12" s="2"/>
      <c r="M12" s="2"/>
      <c r="N12" s="2"/>
      <c r="O12" s="7"/>
      <c r="P12" s="7"/>
    </row>
    <row r="13" spans="1:16" ht="12.75">
      <c r="A13" s="2"/>
      <c r="B13" s="2"/>
      <c r="C13" s="2">
        <v>3</v>
      </c>
      <c r="D13" s="4">
        <v>7.98</v>
      </c>
      <c r="E13" s="4">
        <v>8.49</v>
      </c>
      <c r="F13" s="4">
        <v>9.75</v>
      </c>
      <c r="G13" s="5">
        <f t="shared" si="0"/>
        <v>8.74</v>
      </c>
      <c r="H13" s="2"/>
      <c r="I13" s="2"/>
      <c r="J13" s="2"/>
      <c r="K13" s="6"/>
      <c r="L13" s="2"/>
      <c r="M13" s="2"/>
      <c r="N13" s="2"/>
      <c r="O13" s="7"/>
      <c r="P13" s="7"/>
    </row>
    <row r="14" spans="1:16" ht="12.75">
      <c r="A14" s="2"/>
      <c r="B14" s="2"/>
      <c r="C14" s="2"/>
      <c r="D14" s="4"/>
      <c r="E14" s="4"/>
      <c r="F14" s="4"/>
      <c r="G14" s="5"/>
      <c r="H14" s="2"/>
      <c r="I14" s="2"/>
      <c r="J14" s="2"/>
      <c r="K14" s="6"/>
      <c r="L14" s="2"/>
      <c r="M14" s="2"/>
      <c r="N14" s="2"/>
      <c r="O14" s="7"/>
      <c r="P14" s="7"/>
    </row>
    <row r="15" spans="1:16" ht="12.75">
      <c r="A15" s="2">
        <v>2</v>
      </c>
      <c r="B15" s="2" t="s">
        <v>11</v>
      </c>
      <c r="C15" s="2">
        <v>1</v>
      </c>
      <c r="D15" s="4">
        <v>8.3</v>
      </c>
      <c r="E15" s="4">
        <v>8.52</v>
      </c>
      <c r="F15" s="4">
        <v>8.81</v>
      </c>
      <c r="G15" s="5">
        <f aca="true" t="shared" si="1" ref="G15:G20">AVERAGE(D15,E15,F15)</f>
        <v>8.543333333333335</v>
      </c>
      <c r="H15" s="2">
        <v>14</v>
      </c>
      <c r="I15" s="2">
        <v>12.9</v>
      </c>
      <c r="J15" s="2"/>
      <c r="K15" s="6">
        <f>AVERAGE(G15,G16,G17)</f>
        <v>11.11888888888889</v>
      </c>
      <c r="L15" s="6">
        <f>AVERAGE(K15,K18)</f>
        <v>11.053333333333335</v>
      </c>
      <c r="M15" s="2"/>
      <c r="N15" s="2"/>
      <c r="O15" s="7"/>
      <c r="P15" s="7"/>
    </row>
    <row r="16" spans="1:16" ht="12.75">
      <c r="A16" s="2"/>
      <c r="B16" s="2"/>
      <c r="C16" s="2">
        <v>2</v>
      </c>
      <c r="D16" s="4">
        <v>8.54</v>
      </c>
      <c r="E16" s="4">
        <v>9.21</v>
      </c>
      <c r="F16" s="4">
        <v>8.79</v>
      </c>
      <c r="G16" s="5">
        <f t="shared" si="1"/>
        <v>8.846666666666666</v>
      </c>
      <c r="H16" s="2"/>
      <c r="I16" s="2"/>
      <c r="J16" s="2"/>
      <c r="K16" s="6"/>
      <c r="L16" s="2"/>
      <c r="M16" s="2"/>
      <c r="N16" s="2"/>
      <c r="O16" s="7"/>
      <c r="P16" s="7"/>
    </row>
    <row r="17" spans="1:16" ht="12.75">
      <c r="A17" s="2"/>
      <c r="B17" s="2"/>
      <c r="C17" s="2">
        <v>3</v>
      </c>
      <c r="D17" s="4">
        <v>15.39</v>
      </c>
      <c r="E17" s="4">
        <v>16.86</v>
      </c>
      <c r="F17" s="4">
        <v>15.65</v>
      </c>
      <c r="G17" s="5">
        <f t="shared" si="1"/>
        <v>15.966666666666667</v>
      </c>
      <c r="H17" s="2"/>
      <c r="I17" s="2"/>
      <c r="J17" s="2"/>
      <c r="K17" s="6"/>
      <c r="L17" s="2"/>
      <c r="M17" s="2"/>
      <c r="N17" s="2"/>
      <c r="O17" s="7"/>
      <c r="P17" s="7"/>
    </row>
    <row r="18" spans="1:13" ht="12.75">
      <c r="A18" s="2"/>
      <c r="B18" s="2" t="s">
        <v>12</v>
      </c>
      <c r="C18" s="2">
        <v>1</v>
      </c>
      <c r="D18" s="4">
        <v>14.37</v>
      </c>
      <c r="E18" s="4">
        <v>16.2</v>
      </c>
      <c r="F18" s="4">
        <v>13.58</v>
      </c>
      <c r="G18" s="5">
        <f t="shared" si="1"/>
        <v>14.716666666666667</v>
      </c>
      <c r="H18" s="2">
        <v>14.4</v>
      </c>
      <c r="I18" s="2">
        <v>12.9</v>
      </c>
      <c r="J18" s="2"/>
      <c r="K18" s="6">
        <f>AVERAGE(G18,G19,G20)</f>
        <v>10.987777777777778</v>
      </c>
      <c r="L18" s="2"/>
      <c r="M18" s="2"/>
    </row>
    <row r="19" spans="1:16" ht="12.75">
      <c r="A19" s="2"/>
      <c r="B19" s="2"/>
      <c r="C19" s="2">
        <v>2</v>
      </c>
      <c r="D19" s="4">
        <v>6.79</v>
      </c>
      <c r="E19" s="4">
        <v>6.78</v>
      </c>
      <c r="F19" s="4">
        <v>6.18</v>
      </c>
      <c r="G19" s="5">
        <f t="shared" si="1"/>
        <v>6.583333333333333</v>
      </c>
      <c r="H19" s="2"/>
      <c r="I19" s="2"/>
      <c r="J19" s="2"/>
      <c r="K19" s="6"/>
      <c r="L19" s="2"/>
      <c r="M19" s="2"/>
      <c r="O19" s="7"/>
      <c r="P19" s="7"/>
    </row>
    <row r="20" spans="1:16" ht="12.75">
      <c r="A20" s="2"/>
      <c r="B20" s="2"/>
      <c r="C20" s="2">
        <v>3</v>
      </c>
      <c r="D20" s="4">
        <v>11.93</v>
      </c>
      <c r="E20" s="4">
        <v>11.45</v>
      </c>
      <c r="F20" s="4">
        <v>11.61</v>
      </c>
      <c r="G20" s="5">
        <f t="shared" si="1"/>
        <v>11.663333333333332</v>
      </c>
      <c r="H20" s="2"/>
      <c r="I20" s="2"/>
      <c r="J20" s="2"/>
      <c r="K20" s="6"/>
      <c r="L20" s="2"/>
      <c r="M20" s="2"/>
      <c r="O20" s="6"/>
      <c r="P20" s="2"/>
    </row>
    <row r="21" spans="1:16" ht="12.75">
      <c r="A21" s="2"/>
      <c r="B21" s="2"/>
      <c r="C21" s="2"/>
      <c r="D21" s="4"/>
      <c r="E21" s="4"/>
      <c r="F21" s="4"/>
      <c r="G21" s="5"/>
      <c r="H21" s="2"/>
      <c r="I21" s="2"/>
      <c r="J21" s="2"/>
      <c r="K21" s="6"/>
      <c r="L21" s="2"/>
      <c r="M21" s="2"/>
      <c r="O21" s="6"/>
      <c r="P21" s="2"/>
    </row>
    <row r="22" spans="1:13" ht="12.75">
      <c r="A22" s="2">
        <v>3</v>
      </c>
      <c r="B22" s="2" t="s">
        <v>11</v>
      </c>
      <c r="C22" s="2">
        <v>1</v>
      </c>
      <c r="D22" s="4">
        <v>9.11</v>
      </c>
      <c r="E22" s="4">
        <v>8.24</v>
      </c>
      <c r="F22" s="4">
        <v>7.88</v>
      </c>
      <c r="G22" s="5">
        <f aca="true" t="shared" si="2" ref="G22:G27">AVERAGE(D22,E22,F22)</f>
        <v>8.41</v>
      </c>
      <c r="H22" s="2">
        <v>13.8</v>
      </c>
      <c r="I22" s="2">
        <v>13.3</v>
      </c>
      <c r="J22" s="2"/>
      <c r="K22" s="6">
        <f>AVERAGE(G22,G23,G24)</f>
        <v>11.866666666666667</v>
      </c>
      <c r="L22" s="6">
        <f>AVERAGE(K22,K25)</f>
        <v>13.418333333333333</v>
      </c>
      <c r="M22" s="2"/>
    </row>
    <row r="23" spans="1:13" ht="12.75">
      <c r="A23" s="2"/>
      <c r="B23" s="2"/>
      <c r="C23" s="2">
        <v>2</v>
      </c>
      <c r="D23" s="4">
        <v>15.94</v>
      </c>
      <c r="E23" s="4">
        <v>10.31</v>
      </c>
      <c r="F23" s="4">
        <v>12.76</v>
      </c>
      <c r="G23" s="5">
        <f t="shared" si="2"/>
        <v>13.003333333333332</v>
      </c>
      <c r="H23" s="2"/>
      <c r="I23" s="2"/>
      <c r="J23" s="2"/>
      <c r="K23" s="6"/>
      <c r="L23" s="2"/>
      <c r="M23" s="2"/>
    </row>
    <row r="24" spans="1:13" ht="12.75">
      <c r="A24" s="2"/>
      <c r="B24" s="2"/>
      <c r="C24" s="2">
        <v>3</v>
      </c>
      <c r="D24" s="4">
        <v>15.15</v>
      </c>
      <c r="E24" s="4">
        <v>13.67</v>
      </c>
      <c r="F24" s="4">
        <v>13.74</v>
      </c>
      <c r="G24" s="5">
        <f t="shared" si="2"/>
        <v>14.186666666666667</v>
      </c>
      <c r="H24" s="2"/>
      <c r="I24" s="2"/>
      <c r="J24" s="2"/>
      <c r="K24" s="6"/>
      <c r="L24" s="2"/>
      <c r="M24" s="2"/>
    </row>
    <row r="25" spans="1:13" ht="12.75">
      <c r="A25" s="2"/>
      <c r="B25" s="2" t="s">
        <v>12</v>
      </c>
      <c r="C25" s="2">
        <v>1</v>
      </c>
      <c r="D25" s="4">
        <v>14.24</v>
      </c>
      <c r="E25" s="4">
        <v>16.35</v>
      </c>
      <c r="F25" s="4">
        <v>13.66</v>
      </c>
      <c r="G25" s="5">
        <f t="shared" si="2"/>
        <v>14.75</v>
      </c>
      <c r="H25" s="2">
        <v>14</v>
      </c>
      <c r="I25" s="2">
        <v>13</v>
      </c>
      <c r="J25" s="2"/>
      <c r="K25" s="6">
        <f>AVERAGE(G25,G26,G27)</f>
        <v>14.969999999999999</v>
      </c>
      <c r="L25" s="2"/>
      <c r="M25" s="2"/>
    </row>
    <row r="26" spans="1:13" ht="12.75">
      <c r="A26" s="2"/>
      <c r="B26" s="2"/>
      <c r="C26" s="2">
        <v>2</v>
      </c>
      <c r="D26" s="4">
        <v>17.99</v>
      </c>
      <c r="E26" s="4">
        <v>15.16</v>
      </c>
      <c r="F26" s="4">
        <v>16.06</v>
      </c>
      <c r="G26" s="5">
        <f t="shared" si="2"/>
        <v>16.403333333333332</v>
      </c>
      <c r="H26" s="2"/>
      <c r="I26" s="2"/>
      <c r="J26" s="2"/>
      <c r="K26" s="6"/>
      <c r="L26" s="2"/>
      <c r="M26" s="2"/>
    </row>
    <row r="27" spans="1:13" ht="12.75">
      <c r="A27" s="2"/>
      <c r="B27" s="2"/>
      <c r="C27" s="2">
        <v>3</v>
      </c>
      <c r="D27" s="4">
        <v>14.52</v>
      </c>
      <c r="E27" s="4">
        <v>13.07</v>
      </c>
      <c r="F27" s="4">
        <v>13.68</v>
      </c>
      <c r="G27" s="5">
        <f t="shared" si="2"/>
        <v>13.756666666666666</v>
      </c>
      <c r="H27" s="2"/>
      <c r="I27" s="2"/>
      <c r="J27" s="2"/>
      <c r="K27" s="6"/>
      <c r="L27" s="2"/>
      <c r="M27" s="2"/>
    </row>
    <row r="28" spans="1:13" ht="12.75">
      <c r="A28" s="2"/>
      <c r="B28" s="2"/>
      <c r="C28" s="2"/>
      <c r="D28" s="4"/>
      <c r="E28" s="4"/>
      <c r="F28" s="4"/>
      <c r="G28" s="5"/>
      <c r="H28" s="2"/>
      <c r="I28" s="2"/>
      <c r="J28" s="2"/>
      <c r="K28" s="6"/>
      <c r="L28" s="2"/>
      <c r="M28" s="2"/>
    </row>
    <row r="29" spans="1:13" ht="12.75">
      <c r="A29" s="2"/>
      <c r="B29" s="2"/>
      <c r="C29" s="2"/>
      <c r="D29" s="4"/>
      <c r="E29" s="4"/>
      <c r="F29" s="4"/>
      <c r="G29" s="5"/>
      <c r="H29" s="2"/>
      <c r="I29" s="2"/>
      <c r="J29" s="2"/>
      <c r="K29" s="6"/>
      <c r="L29" s="2"/>
      <c r="M29" s="2"/>
    </row>
    <row r="30" spans="1:13" ht="12.75">
      <c r="A30" s="2"/>
      <c r="B30" s="2"/>
      <c r="C30" s="2"/>
      <c r="D30" s="4"/>
      <c r="E30" s="4"/>
      <c r="F30" s="4"/>
      <c r="G30" s="5"/>
      <c r="H30" s="2"/>
      <c r="I30" s="2"/>
      <c r="J30" s="2"/>
      <c r="K30" s="6"/>
      <c r="L30" s="2"/>
      <c r="M30" s="2"/>
    </row>
    <row r="31" spans="1:13" ht="12.75">
      <c r="A31" s="2"/>
      <c r="B31" s="2"/>
      <c r="C31" s="2"/>
      <c r="D31" s="4"/>
      <c r="E31" s="4"/>
      <c r="F31" s="4"/>
      <c r="G31" s="5"/>
      <c r="H31" s="2"/>
      <c r="I31" s="2"/>
      <c r="J31" s="2"/>
      <c r="K31" s="6"/>
      <c r="L31" s="2"/>
      <c r="M31" s="2"/>
    </row>
    <row r="32" spans="1:13" ht="12.75">
      <c r="A32" s="2"/>
      <c r="B32" s="2"/>
      <c r="C32" s="2"/>
      <c r="D32" s="4"/>
      <c r="E32" s="4"/>
      <c r="F32" s="4"/>
      <c r="G32" s="5"/>
      <c r="H32" s="2"/>
      <c r="I32" s="2"/>
      <c r="J32" s="2"/>
      <c r="K32" s="6"/>
      <c r="L32" s="6"/>
      <c r="M32" s="2"/>
    </row>
    <row r="33" spans="1:13" ht="12.75">
      <c r="A33" s="2"/>
      <c r="B33" s="2"/>
      <c r="C33" s="2"/>
      <c r="D33" s="4"/>
      <c r="E33" s="4"/>
      <c r="F33" s="4"/>
      <c r="G33" s="5"/>
      <c r="H33" s="2"/>
      <c r="I33" s="2"/>
      <c r="J33" s="2"/>
      <c r="K33" s="6"/>
      <c r="L33" s="2"/>
      <c r="M33" s="2"/>
    </row>
    <row r="34" spans="1:13" ht="12.75">
      <c r="A34" s="2"/>
      <c r="B34" s="2"/>
      <c r="C34" s="2"/>
      <c r="D34" s="4"/>
      <c r="E34" s="4"/>
      <c r="F34" s="4"/>
      <c r="G34" s="5"/>
      <c r="H34" s="2"/>
      <c r="I34" s="2"/>
      <c r="J34" s="2"/>
      <c r="K34" s="6"/>
      <c r="L34" s="2"/>
      <c r="M34" s="2"/>
    </row>
    <row r="35" spans="1:13" ht="12.75">
      <c r="A35" s="2"/>
      <c r="B35" s="2"/>
      <c r="C35" s="2"/>
      <c r="D35" s="4"/>
      <c r="E35" s="4"/>
      <c r="F35" s="4"/>
      <c r="G35" s="5"/>
      <c r="H35" s="2"/>
      <c r="I35" s="2"/>
      <c r="J35" s="2"/>
      <c r="K35" s="6"/>
      <c r="L35" s="2"/>
      <c r="M35" s="2"/>
    </row>
    <row r="36" spans="1:13" ht="12.75">
      <c r="A36" s="2"/>
      <c r="B36" s="2"/>
      <c r="C36" s="2"/>
      <c r="D36" s="4"/>
      <c r="E36" s="4"/>
      <c r="F36" s="4"/>
      <c r="G36" s="5"/>
      <c r="H36" s="2"/>
      <c r="I36" s="2"/>
      <c r="J36" s="2"/>
      <c r="K36" s="6"/>
      <c r="L36" s="2"/>
      <c r="M36" s="2"/>
    </row>
    <row r="37" spans="1:13" ht="12.75">
      <c r="A37" s="2"/>
      <c r="B37" s="2"/>
      <c r="C37" s="2"/>
      <c r="D37" s="4"/>
      <c r="E37" s="4"/>
      <c r="F37" s="4"/>
      <c r="G37" s="5"/>
      <c r="H37" s="2"/>
      <c r="I37" s="2"/>
      <c r="J37" s="2"/>
      <c r="K37" s="6"/>
      <c r="L37" s="2"/>
      <c r="M37" s="2"/>
    </row>
    <row r="38" spans="1:13" ht="12.75">
      <c r="A38" s="2"/>
      <c r="B38" s="2"/>
      <c r="C38" s="2"/>
      <c r="D38" s="4"/>
      <c r="E38" s="4"/>
      <c r="F38" s="4"/>
      <c r="G38" s="5"/>
      <c r="H38" s="2"/>
      <c r="I38" s="2"/>
      <c r="J38" s="2"/>
      <c r="K38" s="6"/>
      <c r="L38" s="2"/>
      <c r="M38" s="2"/>
    </row>
    <row r="39" spans="1:13" ht="12.75">
      <c r="A39" s="2"/>
      <c r="B39" s="2"/>
      <c r="C39" s="2"/>
      <c r="D39" s="4"/>
      <c r="E39" s="4"/>
      <c r="F39" s="4"/>
      <c r="G39" s="5"/>
      <c r="H39" s="2"/>
      <c r="I39" s="2"/>
      <c r="J39" s="2"/>
      <c r="K39" s="6"/>
      <c r="L39" s="2"/>
      <c r="M39" s="2"/>
    </row>
    <row r="40" spans="1:13" ht="12.75">
      <c r="A40" s="2"/>
      <c r="B40" s="2"/>
      <c r="C40" s="2"/>
      <c r="D40" s="4"/>
      <c r="E40" s="4"/>
      <c r="F40" s="4"/>
      <c r="G40" s="5"/>
      <c r="H40" s="2"/>
      <c r="I40" s="2"/>
      <c r="J40" s="2"/>
      <c r="K40" s="6"/>
      <c r="L40" s="2"/>
      <c r="M40" s="2"/>
    </row>
    <row r="41" spans="1:13" ht="12.75">
      <c r="A41" s="2"/>
      <c r="B41" s="2"/>
      <c r="C41" s="2"/>
      <c r="D41" s="4"/>
      <c r="E41" s="4"/>
      <c r="F41" s="4"/>
      <c r="G41" s="5"/>
      <c r="H41" s="2"/>
      <c r="I41" s="2"/>
      <c r="J41" s="2"/>
      <c r="K41" s="6"/>
      <c r="L41" s="2"/>
      <c r="M41" s="2"/>
    </row>
    <row r="42" spans="1:13" ht="12.75">
      <c r="A42" s="2"/>
      <c r="B42" s="2"/>
      <c r="C42" s="2"/>
      <c r="D42" s="4"/>
      <c r="E42" s="4"/>
      <c r="F42" s="4"/>
      <c r="G42" s="5"/>
      <c r="H42" s="2"/>
      <c r="I42" s="2"/>
      <c r="J42" s="2"/>
      <c r="K42" s="6"/>
      <c r="L42" s="6"/>
      <c r="M42" s="2"/>
    </row>
    <row r="43" spans="1:13" ht="12.75">
      <c r="A43" s="2"/>
      <c r="B43" s="2"/>
      <c r="C43" s="2"/>
      <c r="D43" s="4"/>
      <c r="E43" s="4"/>
      <c r="F43" s="4"/>
      <c r="G43" s="5"/>
      <c r="H43" s="2"/>
      <c r="I43" s="2"/>
      <c r="J43" s="2"/>
      <c r="K43" s="6"/>
      <c r="L43" s="2"/>
      <c r="M43" s="2"/>
    </row>
    <row r="44" spans="1:13" ht="12.75">
      <c r="A44" s="2"/>
      <c r="B44" s="2"/>
      <c r="C44" s="2"/>
      <c r="D44" s="4"/>
      <c r="E44" s="4"/>
      <c r="F44" s="4"/>
      <c r="G44" s="5"/>
      <c r="H44" s="2"/>
      <c r="I44" s="2"/>
      <c r="J44" s="2"/>
      <c r="K44" s="6"/>
      <c r="L44" s="2"/>
      <c r="M44" s="2"/>
    </row>
    <row r="45" spans="1:13" ht="12.75">
      <c r="A45" s="2"/>
      <c r="B45" s="2"/>
      <c r="C45" s="2"/>
      <c r="D45" s="4"/>
      <c r="E45" s="4"/>
      <c r="F45" s="4"/>
      <c r="G45" s="5"/>
      <c r="H45" s="2"/>
      <c r="I45" s="2"/>
      <c r="J45" s="2"/>
      <c r="K45" s="6"/>
      <c r="L45" s="2"/>
      <c r="M45" s="2"/>
    </row>
    <row r="46" spans="1:13" ht="12.75">
      <c r="A46" s="2"/>
      <c r="B46" s="2"/>
      <c r="C46" s="2"/>
      <c r="D46" s="4"/>
      <c r="E46" s="4"/>
      <c r="F46" s="4"/>
      <c r="G46" s="5"/>
      <c r="H46" s="2"/>
      <c r="I46" s="2"/>
      <c r="J46" s="2"/>
      <c r="K46" s="6"/>
      <c r="L46" s="2"/>
      <c r="M46" s="2"/>
    </row>
    <row r="47" spans="1:13" ht="12.75">
      <c r="A47" s="2"/>
      <c r="B47" s="2"/>
      <c r="C47" s="2"/>
      <c r="D47" s="4"/>
      <c r="E47" s="4"/>
      <c r="F47" s="4"/>
      <c r="G47" s="5"/>
      <c r="H47" s="2"/>
      <c r="I47" s="2"/>
      <c r="J47" s="2"/>
      <c r="K47" s="6"/>
      <c r="L47" s="2"/>
      <c r="M47" s="2"/>
    </row>
    <row r="48" spans="1:13" ht="12.75">
      <c r="A48" s="2"/>
      <c r="B48" s="2"/>
      <c r="C48" s="2"/>
      <c r="D48" s="4"/>
      <c r="E48" s="4"/>
      <c r="F48" s="4"/>
      <c r="G48" s="5"/>
      <c r="H48" s="2"/>
      <c r="I48" s="2"/>
      <c r="J48" s="2"/>
      <c r="K48" s="6"/>
      <c r="L48" s="2"/>
      <c r="M48" s="2"/>
    </row>
    <row r="49" spans="1:13" ht="12.75">
      <c r="A49" s="2"/>
      <c r="B49" s="2"/>
      <c r="C49" s="2"/>
      <c r="D49" s="4"/>
      <c r="E49" s="4"/>
      <c r="F49" s="4"/>
      <c r="G49" s="5"/>
      <c r="H49" s="2"/>
      <c r="I49" s="2"/>
      <c r="J49" s="2"/>
      <c r="K49" s="6"/>
      <c r="L49" s="2"/>
      <c r="M49" s="2"/>
    </row>
    <row r="50" spans="1:13" ht="12.75">
      <c r="A50" s="2"/>
      <c r="B50" s="2"/>
      <c r="C50" s="2"/>
      <c r="D50" s="4"/>
      <c r="E50" s="4"/>
      <c r="F50" s="4"/>
      <c r="G50" s="5"/>
      <c r="H50" s="2"/>
      <c r="I50" s="2"/>
      <c r="J50" s="2"/>
      <c r="K50" s="6"/>
      <c r="L50" s="2"/>
      <c r="M50" s="2"/>
    </row>
    <row r="51" spans="1:13" ht="12.75">
      <c r="A51" s="2"/>
      <c r="B51" s="2"/>
      <c r="C51" s="2"/>
      <c r="D51" s="4"/>
      <c r="E51" s="4"/>
      <c r="F51" s="4"/>
      <c r="G51" s="5"/>
      <c r="H51" s="2"/>
      <c r="I51" s="2"/>
      <c r="J51" s="2"/>
      <c r="K51" s="6"/>
      <c r="L51" s="2"/>
      <c r="M51" s="2"/>
    </row>
    <row r="52" spans="1:13" ht="12.75">
      <c r="A52" s="2"/>
      <c r="B52" s="2"/>
      <c r="C52" s="2"/>
      <c r="D52" s="4"/>
      <c r="E52" s="4"/>
      <c r="F52" s="4"/>
      <c r="G52" s="5"/>
      <c r="H52" s="2"/>
      <c r="I52" s="2"/>
      <c r="J52" s="2"/>
      <c r="K52" s="6"/>
      <c r="L52" s="6"/>
      <c r="M52" s="2"/>
    </row>
    <row r="53" spans="1:13" ht="12.75">
      <c r="A53" s="2"/>
      <c r="B53" s="2"/>
      <c r="C53" s="2"/>
      <c r="D53" s="4"/>
      <c r="E53" s="4"/>
      <c r="F53" s="4"/>
      <c r="G53" s="5"/>
      <c r="H53" s="2"/>
      <c r="I53" s="2"/>
      <c r="J53" s="2"/>
      <c r="K53" s="6"/>
      <c r="L53" s="2"/>
      <c r="M53" s="2"/>
    </row>
    <row r="54" spans="1:13" ht="12.75">
      <c r="A54" s="2"/>
      <c r="B54" s="2"/>
      <c r="C54" s="2"/>
      <c r="D54" s="4"/>
      <c r="E54" s="4"/>
      <c r="F54" s="4"/>
      <c r="G54" s="5"/>
      <c r="H54" s="2"/>
      <c r="I54" s="2"/>
      <c r="J54" s="2"/>
      <c r="K54" s="6"/>
      <c r="L54" s="2"/>
      <c r="M54" s="2"/>
    </row>
    <row r="55" spans="1:13" ht="12.75">
      <c r="A55" s="2"/>
      <c r="B55" s="2"/>
      <c r="C55" s="2"/>
      <c r="D55" s="4"/>
      <c r="E55" s="4"/>
      <c r="F55" s="4"/>
      <c r="G55" s="5"/>
      <c r="H55" s="2"/>
      <c r="I55" s="2"/>
      <c r="J55" s="2"/>
      <c r="K55" s="6"/>
      <c r="L55" s="2"/>
      <c r="M55" s="2"/>
    </row>
    <row r="56" spans="1:13" ht="12.75">
      <c r="A56" s="2"/>
      <c r="B56" s="2"/>
      <c r="C56" s="2"/>
      <c r="D56" s="4"/>
      <c r="E56" s="4"/>
      <c r="F56" s="4"/>
      <c r="G56" s="5"/>
      <c r="H56" s="2"/>
      <c r="I56" s="2"/>
      <c r="J56" s="2"/>
      <c r="K56" s="6"/>
      <c r="L56" s="2"/>
      <c r="M56" s="2"/>
    </row>
    <row r="57" spans="1:13" ht="12.75">
      <c r="A57" s="2"/>
      <c r="B57" s="2"/>
      <c r="C57" s="2"/>
      <c r="D57" s="4"/>
      <c r="E57" s="4"/>
      <c r="F57" s="4"/>
      <c r="G57" s="5"/>
      <c r="H57" s="2"/>
      <c r="I57" s="2"/>
      <c r="J57" s="2"/>
      <c r="K57" s="6"/>
      <c r="L57" s="2"/>
      <c r="M57" s="2"/>
    </row>
    <row r="58" spans="1:13" ht="12.75">
      <c r="A58" s="2"/>
      <c r="B58" s="2"/>
      <c r="C58" s="2"/>
      <c r="D58" s="4"/>
      <c r="E58" s="4"/>
      <c r="F58" s="4"/>
      <c r="G58" s="5"/>
      <c r="H58" s="2"/>
      <c r="I58" s="2"/>
      <c r="J58" s="2"/>
      <c r="K58" s="6"/>
      <c r="L58" s="2"/>
      <c r="M58" s="2"/>
    </row>
    <row r="59" spans="1:13" ht="12.75">
      <c r="A59" s="2"/>
      <c r="B59" s="2"/>
      <c r="C59" s="2"/>
      <c r="D59" s="4"/>
      <c r="E59" s="4"/>
      <c r="F59" s="4"/>
      <c r="G59" s="5"/>
      <c r="H59" s="2"/>
      <c r="I59" s="2"/>
      <c r="J59" s="2"/>
      <c r="K59" s="6"/>
      <c r="L59" s="2"/>
      <c r="M59" s="2"/>
    </row>
    <row r="60" spans="1:13" ht="12.75">
      <c r="A60" s="2"/>
      <c r="B60" s="2"/>
      <c r="C60" s="2"/>
      <c r="D60" s="4"/>
      <c r="E60" s="4"/>
      <c r="F60" s="4"/>
      <c r="G60" s="5"/>
      <c r="H60" s="2"/>
      <c r="I60" s="2"/>
      <c r="J60" s="2"/>
      <c r="K60" s="6"/>
      <c r="L60" s="2"/>
      <c r="M60" s="2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N8" sqref="N8"/>
    </sheetView>
  </sheetViews>
  <sheetFormatPr defaultColWidth="9.140625" defaultRowHeight="12.75"/>
  <sheetData>
    <row r="1" spans="1:13" ht="12.75">
      <c r="A1" s="1" t="s">
        <v>20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19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14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2"/>
      <c r="K6" s="3" t="s">
        <v>9</v>
      </c>
      <c r="L6" s="3" t="s">
        <v>10</v>
      </c>
      <c r="M6" s="3" t="s">
        <v>11</v>
      </c>
      <c r="N6" s="3" t="s">
        <v>12</v>
      </c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O7" s="3"/>
      <c r="P7" s="3"/>
    </row>
    <row r="8" spans="1:16" ht="12.75">
      <c r="A8" s="2">
        <v>1</v>
      </c>
      <c r="B8" s="2" t="s">
        <v>11</v>
      </c>
      <c r="C8" s="2">
        <v>1</v>
      </c>
      <c r="D8" s="4">
        <v>4.8</v>
      </c>
      <c r="E8" s="4">
        <v>4.44</v>
      </c>
      <c r="F8" s="4">
        <v>4.43</v>
      </c>
      <c r="G8" s="5">
        <f aca="true" t="shared" si="0" ref="G8:G13">AVERAGE(D8,E8,F8)</f>
        <v>4.556666666666667</v>
      </c>
      <c r="H8" s="2">
        <v>13.7</v>
      </c>
      <c r="I8" s="2">
        <v>13.3</v>
      </c>
      <c r="J8" s="2"/>
      <c r="K8" s="6">
        <f>AVERAGE(G8,G9,G10)</f>
        <v>5.41</v>
      </c>
      <c r="L8" s="6">
        <f>AVERAGE(K8,K11)</f>
        <v>4.796666666666667</v>
      </c>
      <c r="M8" s="6">
        <f>AVERAGE(K8,K15,K22)</f>
        <v>6.544074074074074</v>
      </c>
      <c r="N8" s="6">
        <f>AVERAGE(K11,K18,K25)</f>
        <v>7.440740740740741</v>
      </c>
      <c r="O8" s="7"/>
      <c r="P8" s="7"/>
    </row>
    <row r="9" spans="1:16" ht="12.75">
      <c r="A9" s="2"/>
      <c r="B9" s="2"/>
      <c r="C9" s="2">
        <v>2</v>
      </c>
      <c r="D9" s="4">
        <v>6.53</v>
      </c>
      <c r="E9" s="4">
        <v>6.68</v>
      </c>
      <c r="F9" s="4">
        <v>7.51</v>
      </c>
      <c r="G9" s="5">
        <f t="shared" si="0"/>
        <v>6.906666666666666</v>
      </c>
      <c r="H9" s="2"/>
      <c r="I9" s="2"/>
      <c r="J9" s="2"/>
      <c r="K9" s="6"/>
      <c r="L9" s="2"/>
      <c r="M9" s="2"/>
      <c r="N9" s="2"/>
      <c r="O9" s="7"/>
      <c r="P9" s="7"/>
    </row>
    <row r="10" spans="1:16" ht="12.75">
      <c r="A10" s="2"/>
      <c r="B10" s="2"/>
      <c r="C10" s="2">
        <v>3</v>
      </c>
      <c r="D10" s="4">
        <v>4.87</v>
      </c>
      <c r="E10" s="4">
        <v>4.78</v>
      </c>
      <c r="F10" s="4">
        <v>4.65</v>
      </c>
      <c r="G10" s="5">
        <f t="shared" si="0"/>
        <v>4.766666666666667</v>
      </c>
      <c r="H10" s="8"/>
      <c r="I10" s="2"/>
      <c r="J10" s="2"/>
      <c r="K10" s="6"/>
      <c r="L10" s="2"/>
      <c r="M10" s="2"/>
      <c r="N10" s="2"/>
      <c r="O10" s="7"/>
      <c r="P10" s="7"/>
    </row>
    <row r="11" spans="1:16" ht="12.75">
      <c r="A11" s="2"/>
      <c r="B11" s="2" t="s">
        <v>12</v>
      </c>
      <c r="C11" s="2">
        <v>1</v>
      </c>
      <c r="D11" s="4">
        <v>5.41</v>
      </c>
      <c r="E11" s="4">
        <v>3.82</v>
      </c>
      <c r="F11" s="4">
        <v>3.68</v>
      </c>
      <c r="G11" s="5">
        <f t="shared" si="0"/>
        <v>4.303333333333334</v>
      </c>
      <c r="H11" s="2">
        <v>14.1</v>
      </c>
      <c r="I11" s="2">
        <v>13.6</v>
      </c>
      <c r="J11" s="2"/>
      <c r="K11" s="6">
        <f>AVERAGE(G11,G12,G13)</f>
        <v>4.183333333333334</v>
      </c>
      <c r="L11" s="2"/>
      <c r="M11" s="2"/>
      <c r="N11" s="2"/>
      <c r="O11" s="7"/>
      <c r="P11" s="7"/>
    </row>
    <row r="12" spans="1:16" ht="12.75">
      <c r="A12" s="2"/>
      <c r="B12" s="2"/>
      <c r="C12" s="2">
        <v>2</v>
      </c>
      <c r="D12" s="4">
        <v>4.66</v>
      </c>
      <c r="E12" s="4">
        <v>3.96</v>
      </c>
      <c r="F12" s="4">
        <v>4.26</v>
      </c>
      <c r="G12" s="5">
        <f t="shared" si="0"/>
        <v>4.293333333333334</v>
      </c>
      <c r="H12" s="2"/>
      <c r="I12" s="2"/>
      <c r="J12" s="2"/>
      <c r="K12" s="6"/>
      <c r="L12" s="2"/>
      <c r="M12" s="2"/>
      <c r="N12" s="2"/>
      <c r="O12" s="7"/>
      <c r="P12" s="7"/>
    </row>
    <row r="13" spans="1:16" ht="12.75">
      <c r="A13" s="2"/>
      <c r="B13" s="2"/>
      <c r="C13" s="2">
        <v>3</v>
      </c>
      <c r="D13" s="4">
        <v>3.93</v>
      </c>
      <c r="E13" s="4">
        <v>4.17</v>
      </c>
      <c r="F13" s="4">
        <v>3.76</v>
      </c>
      <c r="G13" s="5">
        <f t="shared" si="0"/>
        <v>3.953333333333333</v>
      </c>
      <c r="H13" s="2"/>
      <c r="I13" s="2"/>
      <c r="J13" s="2"/>
      <c r="K13" s="6"/>
      <c r="L13" s="2"/>
      <c r="M13" s="2"/>
      <c r="N13" s="2"/>
      <c r="O13" s="7"/>
      <c r="P13" s="7"/>
    </row>
    <row r="14" spans="1:16" ht="12.75">
      <c r="A14" s="2"/>
      <c r="B14" s="2"/>
      <c r="C14" s="2"/>
      <c r="D14" s="4"/>
      <c r="E14" s="4"/>
      <c r="F14" s="4"/>
      <c r="G14" s="5"/>
      <c r="H14" s="2"/>
      <c r="I14" s="2"/>
      <c r="J14" s="2"/>
      <c r="K14" s="6"/>
      <c r="L14" s="2"/>
      <c r="M14" s="2"/>
      <c r="N14" s="2"/>
      <c r="O14" s="7"/>
      <c r="P14" s="7"/>
    </row>
    <row r="15" spans="1:16" ht="12.75">
      <c r="A15" s="2">
        <v>2</v>
      </c>
      <c r="B15" s="2" t="s">
        <v>11</v>
      </c>
      <c r="C15" s="2">
        <v>1</v>
      </c>
      <c r="D15" s="4">
        <v>3.95</v>
      </c>
      <c r="E15" s="4">
        <v>4.14</v>
      </c>
      <c r="F15" s="4">
        <v>4.33</v>
      </c>
      <c r="G15" s="5">
        <f aca="true" t="shared" si="1" ref="G15:G20">AVERAGE(D15,E15,F15)</f>
        <v>4.14</v>
      </c>
      <c r="H15" s="2">
        <v>13.5</v>
      </c>
      <c r="I15" s="2">
        <v>12.8</v>
      </c>
      <c r="J15" s="2"/>
      <c r="K15" s="6">
        <f>AVERAGE(G15,G16,G17)</f>
        <v>5.946666666666666</v>
      </c>
      <c r="L15" s="6">
        <f>AVERAGE(K15,K18)</f>
        <v>7.167777777777777</v>
      </c>
      <c r="M15" s="2"/>
      <c r="N15" s="2"/>
      <c r="O15" s="7"/>
      <c r="P15" s="7"/>
    </row>
    <row r="16" spans="1:16" ht="12.75">
      <c r="A16" s="2"/>
      <c r="B16" s="2"/>
      <c r="C16" s="2">
        <v>2</v>
      </c>
      <c r="D16" s="4">
        <v>3.96</v>
      </c>
      <c r="E16" s="4">
        <v>4.14</v>
      </c>
      <c r="F16" s="4">
        <v>4.08</v>
      </c>
      <c r="G16" s="5">
        <f t="shared" si="1"/>
        <v>4.06</v>
      </c>
      <c r="H16" s="2"/>
      <c r="I16" s="2"/>
      <c r="J16" s="2"/>
      <c r="K16" s="6"/>
      <c r="L16" s="2"/>
      <c r="M16" s="2"/>
      <c r="N16" s="2"/>
      <c r="O16" s="7"/>
      <c r="P16" s="7"/>
    </row>
    <row r="17" spans="1:16" ht="12.75">
      <c r="A17" s="2"/>
      <c r="B17" s="2"/>
      <c r="C17" s="2">
        <v>3</v>
      </c>
      <c r="D17" s="4">
        <v>9.1</v>
      </c>
      <c r="E17" s="4">
        <v>9.51</v>
      </c>
      <c r="F17" s="4">
        <v>10.31</v>
      </c>
      <c r="G17" s="5">
        <f t="shared" si="1"/>
        <v>9.64</v>
      </c>
      <c r="H17" s="2"/>
      <c r="I17" s="2"/>
      <c r="J17" s="2"/>
      <c r="K17" s="6"/>
      <c r="L17" s="2"/>
      <c r="M17" s="2"/>
      <c r="N17" s="2"/>
      <c r="O17" s="7"/>
      <c r="P17" s="7"/>
    </row>
    <row r="18" spans="1:13" ht="12.75">
      <c r="A18" s="2"/>
      <c r="B18" s="2" t="s">
        <v>12</v>
      </c>
      <c r="C18" s="2">
        <v>1</v>
      </c>
      <c r="D18" s="4">
        <v>9.86</v>
      </c>
      <c r="E18" s="4">
        <v>11.46</v>
      </c>
      <c r="F18" s="4">
        <v>11.82</v>
      </c>
      <c r="G18" s="5">
        <f t="shared" si="1"/>
        <v>11.046666666666667</v>
      </c>
      <c r="H18" s="2">
        <v>13.8</v>
      </c>
      <c r="I18" s="2">
        <v>13</v>
      </c>
      <c r="J18" s="2"/>
      <c r="K18" s="6">
        <f>AVERAGE(G18,G19,G20)</f>
        <v>8.38888888888889</v>
      </c>
      <c r="L18" s="2"/>
      <c r="M18" s="2"/>
    </row>
    <row r="19" spans="1:16" ht="12.75">
      <c r="A19" s="2"/>
      <c r="B19" s="2"/>
      <c r="C19" s="2">
        <v>2</v>
      </c>
      <c r="D19" s="4">
        <v>5.13</v>
      </c>
      <c r="E19" s="4">
        <v>4.91</v>
      </c>
      <c r="F19" s="4">
        <v>4.7</v>
      </c>
      <c r="G19" s="5">
        <f t="shared" si="1"/>
        <v>4.913333333333333</v>
      </c>
      <c r="H19" s="2"/>
      <c r="I19" s="2"/>
      <c r="J19" s="2"/>
      <c r="K19" s="6"/>
      <c r="L19" s="2"/>
      <c r="M19" s="2"/>
      <c r="O19" s="7"/>
      <c r="P19" s="7"/>
    </row>
    <row r="20" spans="1:16" ht="12.75">
      <c r="A20" s="2"/>
      <c r="B20" s="2"/>
      <c r="C20" s="2">
        <v>3</v>
      </c>
      <c r="D20" s="4">
        <v>9.48</v>
      </c>
      <c r="E20" s="4">
        <v>9.5</v>
      </c>
      <c r="F20" s="4">
        <v>8.64</v>
      </c>
      <c r="G20" s="5">
        <f t="shared" si="1"/>
        <v>9.206666666666667</v>
      </c>
      <c r="H20" s="2"/>
      <c r="I20" s="2"/>
      <c r="J20" s="2"/>
      <c r="K20" s="6"/>
      <c r="L20" s="2"/>
      <c r="M20" s="2"/>
      <c r="O20" s="6"/>
      <c r="P20" s="2"/>
    </row>
    <row r="21" spans="1:16" ht="12.75">
      <c r="A21" s="2"/>
      <c r="B21" s="2"/>
      <c r="C21" s="2"/>
      <c r="D21" s="4"/>
      <c r="E21" s="4"/>
      <c r="F21" s="4"/>
      <c r="G21" s="5"/>
      <c r="H21" s="2"/>
      <c r="I21" s="2"/>
      <c r="J21" s="2"/>
      <c r="K21" s="6"/>
      <c r="L21" s="2"/>
      <c r="M21" s="2"/>
      <c r="O21" s="6"/>
      <c r="P21" s="2"/>
    </row>
    <row r="22" spans="1:13" ht="12.75">
      <c r="A22" s="2">
        <v>3</v>
      </c>
      <c r="B22" s="2" t="s">
        <v>11</v>
      </c>
      <c r="C22" s="2">
        <v>1</v>
      </c>
      <c r="D22" s="4">
        <v>6.93</v>
      </c>
      <c r="E22" s="4">
        <v>6.24</v>
      </c>
      <c r="F22" s="4">
        <v>7.08</v>
      </c>
      <c r="G22" s="5">
        <f aca="true" t="shared" si="2" ref="G22:G27">AVERAGE(D22,E22,F22)</f>
        <v>6.75</v>
      </c>
      <c r="H22" s="2">
        <v>13.3</v>
      </c>
      <c r="I22" s="2">
        <v>12.7</v>
      </c>
      <c r="J22" s="2"/>
      <c r="K22" s="6">
        <f>AVERAGE(G22,G23,G24)</f>
        <v>8.275555555555556</v>
      </c>
      <c r="L22" s="6">
        <f>AVERAGE(K22,K25)</f>
        <v>9.012777777777778</v>
      </c>
      <c r="M22" s="2"/>
    </row>
    <row r="23" spans="1:13" ht="12.75">
      <c r="A23" s="2"/>
      <c r="B23" s="2"/>
      <c r="C23" s="2">
        <v>2</v>
      </c>
      <c r="D23" s="4">
        <v>9.15</v>
      </c>
      <c r="E23" s="4">
        <v>9.69</v>
      </c>
      <c r="F23" s="4">
        <v>9.25</v>
      </c>
      <c r="G23" s="5">
        <f t="shared" si="2"/>
        <v>9.363333333333333</v>
      </c>
      <c r="H23" s="2"/>
      <c r="I23" s="2"/>
      <c r="J23" s="2"/>
      <c r="K23" s="6"/>
      <c r="L23" s="2"/>
      <c r="M23" s="2"/>
    </row>
    <row r="24" spans="1:13" ht="12.75">
      <c r="A24" s="2"/>
      <c r="B24" s="2"/>
      <c r="C24" s="2">
        <v>3</v>
      </c>
      <c r="D24" s="4">
        <v>7.72</v>
      </c>
      <c r="E24" s="4">
        <v>9.12</v>
      </c>
      <c r="F24" s="4">
        <v>9.3</v>
      </c>
      <c r="G24" s="5">
        <f t="shared" si="2"/>
        <v>8.713333333333333</v>
      </c>
      <c r="H24" s="2"/>
      <c r="I24" s="2"/>
      <c r="J24" s="2"/>
      <c r="K24" s="6"/>
      <c r="L24" s="2"/>
      <c r="M24" s="2"/>
    </row>
    <row r="25" spans="1:13" ht="12.75">
      <c r="A25" s="2"/>
      <c r="B25" s="2" t="s">
        <v>12</v>
      </c>
      <c r="C25" s="2">
        <v>1</v>
      </c>
      <c r="D25" s="4">
        <v>10.73</v>
      </c>
      <c r="E25" s="4">
        <v>10.78</v>
      </c>
      <c r="F25" s="4">
        <v>11.8</v>
      </c>
      <c r="G25" s="5">
        <f t="shared" si="2"/>
        <v>11.103333333333333</v>
      </c>
      <c r="H25" s="2">
        <v>13.2</v>
      </c>
      <c r="I25" s="2">
        <v>12.6</v>
      </c>
      <c r="J25" s="2"/>
      <c r="K25" s="6">
        <f>AVERAGE(G25,G26,G27)</f>
        <v>9.750000000000002</v>
      </c>
      <c r="L25" s="2"/>
      <c r="M25" s="2"/>
    </row>
    <row r="26" spans="1:13" ht="12.75">
      <c r="A26" s="2"/>
      <c r="B26" s="2"/>
      <c r="C26" s="2">
        <v>2</v>
      </c>
      <c r="D26" s="4">
        <v>11.15</v>
      </c>
      <c r="E26" s="4">
        <v>10.52</v>
      </c>
      <c r="F26" s="4">
        <v>10.71</v>
      </c>
      <c r="G26" s="5">
        <f t="shared" si="2"/>
        <v>10.793333333333335</v>
      </c>
      <c r="H26" s="2"/>
      <c r="I26" s="2"/>
      <c r="J26" s="2"/>
      <c r="K26" s="6"/>
      <c r="L26" s="2"/>
      <c r="M26" s="2"/>
    </row>
    <row r="27" spans="1:13" ht="12.75">
      <c r="A27" s="2"/>
      <c r="B27" s="2"/>
      <c r="C27" s="2">
        <v>3</v>
      </c>
      <c r="D27" s="4">
        <v>7.55</v>
      </c>
      <c r="E27" s="4">
        <v>7.43</v>
      </c>
      <c r="F27" s="4">
        <v>7.08</v>
      </c>
      <c r="G27" s="5">
        <f t="shared" si="2"/>
        <v>7.353333333333334</v>
      </c>
      <c r="H27" s="2"/>
      <c r="I27" s="2"/>
      <c r="J27" s="2"/>
      <c r="K27" s="6"/>
      <c r="L27" s="2"/>
      <c r="M27" s="2"/>
    </row>
    <row r="28" spans="1:13" ht="12.75">
      <c r="A28" s="2"/>
      <c r="B28" s="2"/>
      <c r="C28" s="2"/>
      <c r="D28" s="4"/>
      <c r="E28" s="4"/>
      <c r="F28" s="4"/>
      <c r="G28" s="5"/>
      <c r="H28" s="2"/>
      <c r="I28" s="2"/>
      <c r="J28" s="2"/>
      <c r="K28" s="6"/>
      <c r="L28" s="2"/>
      <c r="M28" s="2"/>
    </row>
    <row r="29" spans="1:13" ht="12.75">
      <c r="A29" s="2"/>
      <c r="B29" s="2"/>
      <c r="C29" s="2"/>
      <c r="D29" s="4"/>
      <c r="E29" s="4"/>
      <c r="F29" s="4"/>
      <c r="G29" s="5"/>
      <c r="H29" s="2"/>
      <c r="I29" s="2"/>
      <c r="J29" s="2"/>
      <c r="K29" s="6"/>
      <c r="L29" s="2"/>
      <c r="M29" s="2"/>
    </row>
    <row r="30" spans="1:13" ht="12.75">
      <c r="A30" s="2"/>
      <c r="B30" s="2"/>
      <c r="C30" s="2"/>
      <c r="D30" s="4"/>
      <c r="E30" s="4"/>
      <c r="F30" s="4"/>
      <c r="G30" s="5"/>
      <c r="H30" s="2"/>
      <c r="I30" s="2"/>
      <c r="J30" s="2"/>
      <c r="K30" s="6"/>
      <c r="L30" s="2"/>
      <c r="M30" s="2"/>
    </row>
    <row r="31" spans="1:13" ht="12.75">
      <c r="A31" s="2"/>
      <c r="B31" s="2"/>
      <c r="C31" s="2"/>
      <c r="D31" s="4"/>
      <c r="E31" s="4"/>
      <c r="F31" s="4"/>
      <c r="G31" s="5"/>
      <c r="H31" s="2"/>
      <c r="I31" s="2"/>
      <c r="J31" s="2"/>
      <c r="K31" s="6"/>
      <c r="L31" s="2"/>
      <c r="M31" s="2"/>
    </row>
    <row r="32" spans="1:13" ht="12.75">
      <c r="A32" s="2"/>
      <c r="B32" s="2"/>
      <c r="C32" s="2"/>
      <c r="D32" s="4"/>
      <c r="E32" s="4"/>
      <c r="F32" s="4"/>
      <c r="G32" s="5"/>
      <c r="H32" s="2"/>
      <c r="I32" s="2"/>
      <c r="J32" s="2"/>
      <c r="K32" s="6"/>
      <c r="L32" s="6"/>
      <c r="M32" s="2"/>
    </row>
    <row r="33" spans="1:13" ht="12.75">
      <c r="A33" s="2"/>
      <c r="B33" s="2"/>
      <c r="C33" s="2"/>
      <c r="D33" s="4"/>
      <c r="E33" s="4"/>
      <c r="F33" s="4"/>
      <c r="G33" s="5"/>
      <c r="H33" s="2"/>
      <c r="I33" s="2"/>
      <c r="J33" s="2"/>
      <c r="K33" s="6"/>
      <c r="L33" s="2"/>
      <c r="M33" s="2"/>
    </row>
    <row r="34" spans="1:13" ht="12.75">
      <c r="A34" s="2"/>
      <c r="B34" s="2"/>
      <c r="C34" s="2"/>
      <c r="D34" s="4"/>
      <c r="E34" s="4"/>
      <c r="F34" s="4"/>
      <c r="G34" s="5"/>
      <c r="H34" s="2"/>
      <c r="I34" s="2"/>
      <c r="J34" s="2"/>
      <c r="K34" s="6"/>
      <c r="L34" s="2"/>
      <c r="M34" s="2"/>
    </row>
    <row r="35" spans="1:13" ht="12.75">
      <c r="A35" s="2"/>
      <c r="B35" s="2"/>
      <c r="C35" s="2"/>
      <c r="D35" s="4"/>
      <c r="E35" s="4"/>
      <c r="F35" s="4"/>
      <c r="G35" s="5"/>
      <c r="H35" s="2"/>
      <c r="I35" s="2"/>
      <c r="J35" s="2"/>
      <c r="K35" s="6"/>
      <c r="L35" s="2"/>
      <c r="M35" s="2"/>
    </row>
    <row r="36" spans="1:13" ht="12.75">
      <c r="A36" s="2"/>
      <c r="B36" s="2"/>
      <c r="C36" s="2"/>
      <c r="D36" s="4"/>
      <c r="E36" s="4"/>
      <c r="F36" s="4"/>
      <c r="G36" s="5"/>
      <c r="H36" s="2"/>
      <c r="I36" s="2"/>
      <c r="J36" s="2"/>
      <c r="K36" s="6"/>
      <c r="L36" s="2"/>
      <c r="M36" s="2"/>
    </row>
    <row r="37" spans="1:13" ht="12.75">
      <c r="A37" s="2"/>
      <c r="B37" s="2"/>
      <c r="C37" s="2"/>
      <c r="D37" s="4"/>
      <c r="E37" s="4"/>
      <c r="F37" s="4"/>
      <c r="G37" s="5"/>
      <c r="H37" s="2"/>
      <c r="I37" s="2"/>
      <c r="J37" s="2"/>
      <c r="K37" s="6"/>
      <c r="L37" s="2"/>
      <c r="M37" s="2"/>
    </row>
    <row r="38" spans="1:13" ht="12.75">
      <c r="A38" s="2"/>
      <c r="B38" s="2"/>
      <c r="C38" s="2"/>
      <c r="D38" s="4"/>
      <c r="E38" s="4"/>
      <c r="F38" s="4"/>
      <c r="G38" s="5"/>
      <c r="H38" s="2"/>
      <c r="I38" s="2"/>
      <c r="J38" s="2"/>
      <c r="K38" s="6"/>
      <c r="L38" s="2"/>
      <c r="M38" s="2"/>
    </row>
    <row r="39" spans="1:13" ht="12.75">
      <c r="A39" s="2"/>
      <c r="B39" s="2"/>
      <c r="C39" s="2"/>
      <c r="D39" s="4"/>
      <c r="E39" s="4"/>
      <c r="F39" s="4"/>
      <c r="G39" s="5"/>
      <c r="H39" s="2"/>
      <c r="I39" s="2"/>
      <c r="J39" s="2"/>
      <c r="K39" s="6"/>
      <c r="L39" s="2"/>
      <c r="M39" s="2"/>
    </row>
    <row r="40" spans="1:13" ht="12.75">
      <c r="A40" s="2"/>
      <c r="B40" s="2"/>
      <c r="C40" s="2"/>
      <c r="D40" s="4"/>
      <c r="E40" s="4"/>
      <c r="F40" s="4"/>
      <c r="G40" s="5"/>
      <c r="H40" s="2"/>
      <c r="I40" s="2"/>
      <c r="J40" s="2"/>
      <c r="K40" s="6"/>
      <c r="L40" s="2"/>
      <c r="M40" s="2"/>
    </row>
    <row r="41" spans="1:13" ht="12.75">
      <c r="A41" s="2"/>
      <c r="B41" s="2"/>
      <c r="C41" s="2"/>
      <c r="D41" s="4"/>
      <c r="E41" s="4"/>
      <c r="F41" s="4"/>
      <c r="G41" s="5"/>
      <c r="H41" s="2"/>
      <c r="I41" s="2"/>
      <c r="J41" s="2"/>
      <c r="K41" s="6"/>
      <c r="L41" s="2"/>
      <c r="M41" s="2"/>
    </row>
    <row r="42" spans="1:13" ht="12.75">
      <c r="A42" s="2"/>
      <c r="B42" s="2"/>
      <c r="C42" s="2"/>
      <c r="D42" s="4"/>
      <c r="E42" s="4"/>
      <c r="F42" s="4"/>
      <c r="G42" s="5"/>
      <c r="H42" s="2"/>
      <c r="I42" s="2"/>
      <c r="J42" s="2"/>
      <c r="K42" s="6"/>
      <c r="L42" s="6"/>
      <c r="M42" s="2"/>
    </row>
    <row r="43" spans="1:13" ht="12.75">
      <c r="A43" s="2"/>
      <c r="B43" s="2"/>
      <c r="C43" s="2"/>
      <c r="D43" s="4"/>
      <c r="E43" s="4"/>
      <c r="F43" s="4"/>
      <c r="G43" s="5"/>
      <c r="H43" s="2"/>
      <c r="I43" s="2"/>
      <c r="J43" s="2"/>
      <c r="K43" s="6"/>
      <c r="L43" s="2"/>
      <c r="M43" s="2"/>
    </row>
    <row r="44" spans="1:13" ht="12.75">
      <c r="A44" s="2"/>
      <c r="B44" s="2"/>
      <c r="C44" s="2"/>
      <c r="D44" s="4"/>
      <c r="E44" s="4"/>
      <c r="F44" s="4"/>
      <c r="G44" s="5"/>
      <c r="H44" s="2"/>
      <c r="I44" s="2"/>
      <c r="J44" s="2"/>
      <c r="K44" s="6"/>
      <c r="L44" s="2"/>
      <c r="M44" s="2"/>
    </row>
    <row r="45" spans="1:13" ht="12.75">
      <c r="A45" s="2"/>
      <c r="B45" s="2"/>
      <c r="C45" s="2"/>
      <c r="D45" s="4"/>
      <c r="E45" s="4"/>
      <c r="F45" s="4"/>
      <c r="G45" s="5"/>
      <c r="H45" s="2"/>
      <c r="I45" s="2"/>
      <c r="J45" s="2"/>
      <c r="K45" s="6"/>
      <c r="L45" s="2"/>
      <c r="M45" s="2"/>
    </row>
    <row r="46" spans="1:13" ht="12.75">
      <c r="A46" s="2"/>
      <c r="B46" s="2"/>
      <c r="C46" s="2"/>
      <c r="D46" s="4"/>
      <c r="E46" s="4"/>
      <c r="F46" s="4"/>
      <c r="G46" s="5"/>
      <c r="H46" s="2"/>
      <c r="I46" s="2"/>
      <c r="J46" s="2"/>
      <c r="K46" s="6"/>
      <c r="L46" s="2"/>
      <c r="M46" s="2"/>
    </row>
    <row r="47" spans="1:13" ht="12.75">
      <c r="A47" s="2"/>
      <c r="B47" s="2"/>
      <c r="C47" s="2"/>
      <c r="D47" s="4"/>
      <c r="E47" s="4"/>
      <c r="F47" s="4"/>
      <c r="G47" s="5"/>
      <c r="H47" s="2"/>
      <c r="I47" s="2"/>
      <c r="J47" s="2"/>
      <c r="K47" s="6"/>
      <c r="L47" s="2"/>
      <c r="M47" s="2"/>
    </row>
    <row r="48" spans="1:13" ht="12.75">
      <c r="A48" s="2"/>
      <c r="B48" s="2"/>
      <c r="C48" s="2"/>
      <c r="D48" s="4"/>
      <c r="E48" s="4"/>
      <c r="F48" s="4"/>
      <c r="G48" s="5"/>
      <c r="H48" s="2"/>
      <c r="I48" s="2"/>
      <c r="J48" s="2"/>
      <c r="K48" s="6"/>
      <c r="L48" s="2"/>
      <c r="M48" s="2"/>
    </row>
    <row r="49" spans="1:13" ht="12.75">
      <c r="A49" s="2"/>
      <c r="B49" s="2"/>
      <c r="C49" s="2"/>
      <c r="D49" s="4"/>
      <c r="E49" s="4"/>
      <c r="F49" s="4"/>
      <c r="G49" s="5"/>
      <c r="H49" s="2"/>
      <c r="I49" s="2"/>
      <c r="J49" s="2"/>
      <c r="K49" s="6"/>
      <c r="L49" s="2"/>
      <c r="M49" s="2"/>
    </row>
    <row r="50" spans="1:13" ht="12.75">
      <c r="A50" s="2"/>
      <c r="B50" s="2"/>
      <c r="C50" s="2"/>
      <c r="D50" s="4"/>
      <c r="E50" s="4"/>
      <c r="F50" s="4"/>
      <c r="G50" s="5"/>
      <c r="H50" s="2"/>
      <c r="I50" s="2"/>
      <c r="J50" s="2"/>
      <c r="K50" s="6"/>
      <c r="L50" s="2"/>
      <c r="M50" s="2"/>
    </row>
    <row r="51" spans="1:13" ht="12.75">
      <c r="A51" s="2"/>
      <c r="B51" s="2"/>
      <c r="C51" s="2"/>
      <c r="D51" s="4"/>
      <c r="E51" s="4"/>
      <c r="F51" s="4"/>
      <c r="G51" s="5"/>
      <c r="H51" s="2"/>
      <c r="I51" s="2"/>
      <c r="J51" s="2"/>
      <c r="K51" s="6"/>
      <c r="L51" s="2"/>
      <c r="M51" s="2"/>
    </row>
    <row r="52" spans="1:13" ht="12.75">
      <c r="A52" s="2"/>
      <c r="B52" s="2"/>
      <c r="C52" s="2"/>
      <c r="D52" s="4"/>
      <c r="E52" s="4"/>
      <c r="F52" s="4"/>
      <c r="G52" s="5"/>
      <c r="H52" s="2"/>
      <c r="I52" s="2"/>
      <c r="J52" s="2"/>
      <c r="K52" s="6"/>
      <c r="L52" s="6"/>
      <c r="M52" s="2"/>
    </row>
    <row r="53" spans="1:13" ht="12.75">
      <c r="A53" s="2"/>
      <c r="B53" s="2"/>
      <c r="C53" s="2"/>
      <c r="D53" s="4"/>
      <c r="E53" s="4"/>
      <c r="F53" s="4"/>
      <c r="G53" s="5"/>
      <c r="H53" s="2"/>
      <c r="I53" s="2"/>
      <c r="J53" s="2"/>
      <c r="K53" s="6"/>
      <c r="L53" s="2"/>
      <c r="M53" s="2"/>
    </row>
    <row r="54" spans="1:13" ht="12.75">
      <c r="A54" s="2"/>
      <c r="B54" s="2"/>
      <c r="C54" s="2"/>
      <c r="D54" s="4"/>
      <c r="E54" s="4"/>
      <c r="F54" s="4"/>
      <c r="G54" s="5"/>
      <c r="H54" s="2"/>
      <c r="I54" s="2"/>
      <c r="J54" s="2"/>
      <c r="K54" s="6"/>
      <c r="L54" s="2"/>
      <c r="M54" s="2"/>
    </row>
    <row r="55" spans="1:13" ht="12.75">
      <c r="A55" s="2"/>
      <c r="B55" s="2"/>
      <c r="C55" s="2"/>
      <c r="D55" s="4"/>
      <c r="E55" s="4"/>
      <c r="F55" s="4"/>
      <c r="G55" s="5"/>
      <c r="H55" s="2"/>
      <c r="I55" s="2"/>
      <c r="J55" s="2"/>
      <c r="K55" s="6"/>
      <c r="L55" s="2"/>
      <c r="M55" s="2"/>
    </row>
    <row r="56" spans="1:13" ht="12.75">
      <c r="A56" s="2"/>
      <c r="B56" s="2"/>
      <c r="C56" s="2"/>
      <c r="D56" s="4"/>
      <c r="E56" s="4"/>
      <c r="F56" s="4"/>
      <c r="G56" s="5"/>
      <c r="H56" s="2"/>
      <c r="I56" s="2"/>
      <c r="J56" s="2"/>
      <c r="K56" s="6"/>
      <c r="L56" s="2"/>
      <c r="M56" s="2"/>
    </row>
    <row r="57" spans="1:13" ht="12.75">
      <c r="A57" s="2"/>
      <c r="B57" s="2"/>
      <c r="C57" s="2"/>
      <c r="D57" s="4"/>
      <c r="E57" s="4"/>
      <c r="F57" s="4"/>
      <c r="G57" s="5"/>
      <c r="H57" s="2"/>
      <c r="I57" s="2"/>
      <c r="J57" s="2"/>
      <c r="K57" s="6"/>
      <c r="L57" s="2"/>
      <c r="M57" s="2"/>
    </row>
    <row r="58" spans="1:13" ht="12.75">
      <c r="A58" s="2"/>
      <c r="B58" s="2"/>
      <c r="C58" s="2"/>
      <c r="D58" s="4"/>
      <c r="E58" s="4"/>
      <c r="F58" s="4"/>
      <c r="G58" s="5"/>
      <c r="H58" s="2"/>
      <c r="I58" s="2"/>
      <c r="J58" s="2"/>
      <c r="K58" s="6"/>
      <c r="L58" s="2"/>
      <c r="M58" s="2"/>
    </row>
    <row r="59" spans="1:13" ht="12.75">
      <c r="A59" s="2"/>
      <c r="B59" s="2"/>
      <c r="C59" s="2"/>
      <c r="D59" s="4"/>
      <c r="E59" s="4"/>
      <c r="F59" s="4"/>
      <c r="G59" s="5"/>
      <c r="H59" s="2"/>
      <c r="I59" s="2"/>
      <c r="J59" s="2"/>
      <c r="K59" s="6"/>
      <c r="L59" s="2"/>
      <c r="M59" s="2"/>
    </row>
    <row r="60" spans="1:13" ht="12.75">
      <c r="A60" s="2"/>
      <c r="B60" s="2"/>
      <c r="C60" s="2"/>
      <c r="D60" s="4"/>
      <c r="E60" s="4"/>
      <c r="F60" s="4"/>
      <c r="G60" s="5"/>
      <c r="H60" s="2"/>
      <c r="I60" s="2"/>
      <c r="J60" s="2"/>
      <c r="K60" s="6"/>
      <c r="L60" s="2"/>
      <c r="M60" s="2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G34" sqref="G34"/>
    </sheetView>
  </sheetViews>
  <sheetFormatPr defaultColWidth="9.140625" defaultRowHeight="12.75"/>
  <sheetData>
    <row r="1" spans="1:13" ht="12.75">
      <c r="A1" s="1" t="s">
        <v>39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14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2"/>
      <c r="K6" s="3" t="s">
        <v>9</v>
      </c>
      <c r="L6" s="3" t="s">
        <v>10</v>
      </c>
      <c r="M6" s="3" t="s">
        <v>11</v>
      </c>
      <c r="N6" s="3" t="s">
        <v>12</v>
      </c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O7" s="3"/>
      <c r="P7" s="3"/>
    </row>
    <row r="8" spans="1:16" ht="12.75">
      <c r="A8" s="2">
        <v>1</v>
      </c>
      <c r="B8" s="2" t="s">
        <v>11</v>
      </c>
      <c r="C8" s="2">
        <v>1</v>
      </c>
      <c r="D8" s="4">
        <v>5.97</v>
      </c>
      <c r="E8" s="4">
        <v>5.56</v>
      </c>
      <c r="F8" s="4">
        <v>5.14</v>
      </c>
      <c r="G8" s="5">
        <f aca="true" t="shared" si="0" ref="G8:G13">AVERAGE(D8,E8,F8)</f>
        <v>5.556666666666666</v>
      </c>
      <c r="H8" s="2">
        <v>16.5</v>
      </c>
      <c r="I8" s="2">
        <v>14.5</v>
      </c>
      <c r="J8" s="2"/>
      <c r="K8" s="6">
        <f>AVERAGE(G8,G9,G10)</f>
        <v>6.184444444444444</v>
      </c>
      <c r="L8" s="6">
        <f>AVERAGE(K8,K11)</f>
        <v>6.028333333333333</v>
      </c>
      <c r="M8" s="6">
        <f>AVERAGE(K8,K15,K22)</f>
        <v>7.46037037037037</v>
      </c>
      <c r="N8" s="6">
        <f>AVERAGE(K11,K18,K25)</f>
        <v>8.24314814814815</v>
      </c>
      <c r="O8" s="7"/>
      <c r="P8" s="7"/>
    </row>
    <row r="9" spans="1:16" ht="12.75">
      <c r="A9" s="2"/>
      <c r="B9" s="2"/>
      <c r="C9" s="2">
        <v>2</v>
      </c>
      <c r="D9" s="4">
        <v>7.1</v>
      </c>
      <c r="E9" s="4">
        <v>6.66</v>
      </c>
      <c r="F9" s="4">
        <v>7.51</v>
      </c>
      <c r="G9" s="5">
        <f t="shared" si="0"/>
        <v>7.09</v>
      </c>
      <c r="H9" s="2"/>
      <c r="I9" s="2"/>
      <c r="J9" s="2"/>
      <c r="K9" s="6"/>
      <c r="L9" s="2"/>
      <c r="M9" s="2"/>
      <c r="N9" s="2"/>
      <c r="O9" s="7"/>
      <c r="P9" s="7"/>
    </row>
    <row r="10" spans="1:16" ht="12.75">
      <c r="A10" s="2"/>
      <c r="B10" s="2"/>
      <c r="C10" s="2">
        <v>3</v>
      </c>
      <c r="D10" s="4">
        <v>5.44</v>
      </c>
      <c r="E10" s="4">
        <v>6.01</v>
      </c>
      <c r="F10" s="4">
        <v>6.27</v>
      </c>
      <c r="G10" s="5">
        <f t="shared" si="0"/>
        <v>5.906666666666666</v>
      </c>
      <c r="H10" s="8"/>
      <c r="I10" s="2"/>
      <c r="J10" s="2"/>
      <c r="K10" s="6"/>
      <c r="L10" s="2"/>
      <c r="M10" s="2"/>
      <c r="N10" s="2"/>
      <c r="O10" s="7"/>
      <c r="P10" s="7"/>
    </row>
    <row r="11" spans="1:16" ht="12.75">
      <c r="A11" s="2"/>
      <c r="B11" s="2" t="s">
        <v>12</v>
      </c>
      <c r="C11" s="2">
        <v>1</v>
      </c>
      <c r="D11" s="4">
        <v>5.5</v>
      </c>
      <c r="E11" s="4">
        <v>5.75</v>
      </c>
      <c r="F11" s="4">
        <v>5.29</v>
      </c>
      <c r="G11" s="5">
        <f t="shared" si="0"/>
        <v>5.513333333333333</v>
      </c>
      <c r="H11" s="2">
        <v>16.5</v>
      </c>
      <c r="I11" s="2">
        <v>14.7</v>
      </c>
      <c r="J11" s="2"/>
      <c r="K11" s="6">
        <f>AVERAGE(G11,G12,G13)</f>
        <v>5.872222222222223</v>
      </c>
      <c r="L11" s="2"/>
      <c r="M11" s="2"/>
      <c r="N11" s="2"/>
      <c r="O11" s="7"/>
      <c r="P11" s="7"/>
    </row>
    <row r="12" spans="1:16" ht="12.75">
      <c r="A12" s="2"/>
      <c r="B12" s="2"/>
      <c r="C12" s="2">
        <v>2</v>
      </c>
      <c r="D12" s="4">
        <v>6.1</v>
      </c>
      <c r="E12" s="4">
        <v>6.73</v>
      </c>
      <c r="F12" s="4">
        <v>5.79</v>
      </c>
      <c r="G12" s="5">
        <f t="shared" si="0"/>
        <v>6.206666666666667</v>
      </c>
      <c r="H12" s="2"/>
      <c r="I12" s="2"/>
      <c r="J12" s="2"/>
      <c r="K12" s="6"/>
      <c r="L12" s="2"/>
      <c r="M12" s="2"/>
      <c r="N12" s="2"/>
      <c r="O12" s="7"/>
      <c r="P12" s="7"/>
    </row>
    <row r="13" spans="1:16" ht="12.75">
      <c r="A13" s="2"/>
      <c r="B13" s="2"/>
      <c r="C13" s="2">
        <v>3</v>
      </c>
      <c r="D13" s="4">
        <v>5.54</v>
      </c>
      <c r="E13" s="4">
        <v>5.95</v>
      </c>
      <c r="F13" s="4">
        <v>6.2</v>
      </c>
      <c r="G13" s="5">
        <f t="shared" si="0"/>
        <v>5.896666666666667</v>
      </c>
      <c r="H13" s="2"/>
      <c r="I13" s="2"/>
      <c r="J13" s="2"/>
      <c r="K13" s="6"/>
      <c r="L13" s="2"/>
      <c r="M13" s="2"/>
      <c r="N13" s="2"/>
      <c r="O13" s="7"/>
      <c r="P13" s="7"/>
    </row>
    <row r="14" spans="1:16" ht="12.75">
      <c r="A14" s="2"/>
      <c r="B14" s="2"/>
      <c r="C14" s="2"/>
      <c r="D14" s="4"/>
      <c r="E14" s="4"/>
      <c r="F14" s="4"/>
      <c r="G14" s="5"/>
      <c r="H14" s="2"/>
      <c r="I14" s="2"/>
      <c r="J14" s="2"/>
      <c r="K14" s="6"/>
      <c r="L14" s="2"/>
      <c r="M14" s="2"/>
      <c r="N14" s="2"/>
      <c r="O14" s="7"/>
      <c r="P14" s="7"/>
    </row>
    <row r="15" spans="1:16" ht="12.75">
      <c r="A15" s="2">
        <v>2</v>
      </c>
      <c r="B15" s="2" t="s">
        <v>11</v>
      </c>
      <c r="C15" s="2">
        <v>1</v>
      </c>
      <c r="D15" s="4">
        <v>5.38</v>
      </c>
      <c r="E15" s="4">
        <v>5.27</v>
      </c>
      <c r="F15" s="4">
        <v>5.61</v>
      </c>
      <c r="G15" s="5">
        <f aca="true" t="shared" si="1" ref="G15:G20">AVERAGE(D15,E15,F15)</f>
        <v>5.419999999999999</v>
      </c>
      <c r="H15" s="2">
        <v>15</v>
      </c>
      <c r="I15" s="2">
        <v>13.5</v>
      </c>
      <c r="J15" s="2"/>
      <c r="K15" s="6">
        <f>AVERAGE(G15,G16,G17)</f>
        <v>8.187777777777777</v>
      </c>
      <c r="L15" s="6">
        <f>AVERAGE(K15,K18)</f>
        <v>8.670555555555556</v>
      </c>
      <c r="M15" s="2"/>
      <c r="N15" s="2"/>
      <c r="O15" s="7"/>
      <c r="P15" s="7"/>
    </row>
    <row r="16" spans="1:16" ht="12.75">
      <c r="A16" s="2"/>
      <c r="B16" s="2"/>
      <c r="C16" s="2">
        <v>2</v>
      </c>
      <c r="D16" s="4">
        <v>6.13</v>
      </c>
      <c r="E16" s="4">
        <v>5.77</v>
      </c>
      <c r="F16" s="4">
        <v>5.62</v>
      </c>
      <c r="G16" s="5">
        <f t="shared" si="1"/>
        <v>5.84</v>
      </c>
      <c r="H16" s="2"/>
      <c r="I16" s="2"/>
      <c r="J16" s="2"/>
      <c r="K16" s="6"/>
      <c r="L16" s="2"/>
      <c r="M16" s="2"/>
      <c r="N16" s="2"/>
      <c r="O16" s="7"/>
      <c r="P16" s="7"/>
    </row>
    <row r="17" spans="1:16" ht="12.75">
      <c r="A17" s="2"/>
      <c r="B17" s="2"/>
      <c r="C17" s="2">
        <v>3</v>
      </c>
      <c r="D17" s="4">
        <v>14.09</v>
      </c>
      <c r="E17" s="4">
        <v>13.5</v>
      </c>
      <c r="F17" s="4">
        <v>12.32</v>
      </c>
      <c r="G17" s="5">
        <f t="shared" si="1"/>
        <v>13.303333333333333</v>
      </c>
      <c r="H17" s="2"/>
      <c r="I17" s="2"/>
      <c r="J17" s="2"/>
      <c r="K17" s="6"/>
      <c r="L17" s="2"/>
      <c r="M17" s="2"/>
      <c r="N17" s="2"/>
      <c r="O17" s="7"/>
      <c r="P17" s="7"/>
    </row>
    <row r="18" spans="1:13" ht="12.75">
      <c r="A18" s="2"/>
      <c r="B18" s="2" t="s">
        <v>12</v>
      </c>
      <c r="C18" s="2">
        <v>1</v>
      </c>
      <c r="D18" s="4">
        <v>12.13</v>
      </c>
      <c r="E18" s="4">
        <v>10.89</v>
      </c>
      <c r="F18" s="4">
        <v>13.67</v>
      </c>
      <c r="G18" s="5">
        <f t="shared" si="1"/>
        <v>12.230000000000002</v>
      </c>
      <c r="H18" s="2">
        <v>14.9</v>
      </c>
      <c r="I18" s="2">
        <v>13.9</v>
      </c>
      <c r="J18" s="2"/>
      <c r="K18" s="6">
        <f>AVERAGE(G18,G19,G20)</f>
        <v>9.153333333333334</v>
      </c>
      <c r="L18" s="2"/>
      <c r="M18" s="2"/>
    </row>
    <row r="19" spans="1:16" ht="12.75">
      <c r="A19" s="2"/>
      <c r="B19" s="2"/>
      <c r="C19" s="2">
        <v>2</v>
      </c>
      <c r="D19" s="4">
        <v>4.78</v>
      </c>
      <c r="E19" s="4">
        <v>5.81</v>
      </c>
      <c r="F19" s="4">
        <v>4.52</v>
      </c>
      <c r="G19" s="5">
        <f t="shared" si="1"/>
        <v>5.036666666666666</v>
      </c>
      <c r="H19" s="2"/>
      <c r="I19" s="2"/>
      <c r="J19" s="2"/>
      <c r="K19" s="6"/>
      <c r="L19" s="2"/>
      <c r="M19" s="2"/>
      <c r="O19" s="7"/>
      <c r="P19" s="7"/>
    </row>
    <row r="20" spans="1:16" ht="12.75">
      <c r="A20" s="2"/>
      <c r="B20" s="2"/>
      <c r="C20" s="2">
        <v>3</v>
      </c>
      <c r="D20" s="4">
        <v>10.02</v>
      </c>
      <c r="E20" s="4">
        <v>10.16</v>
      </c>
      <c r="F20" s="4">
        <v>10.4</v>
      </c>
      <c r="G20" s="5">
        <f t="shared" si="1"/>
        <v>10.193333333333333</v>
      </c>
      <c r="H20" s="2"/>
      <c r="I20" s="2"/>
      <c r="J20" s="2"/>
      <c r="K20" s="6"/>
      <c r="L20" s="2"/>
      <c r="M20" s="2"/>
      <c r="O20" s="6"/>
      <c r="P20" s="2"/>
    </row>
    <row r="21" spans="1:16" ht="12.75">
      <c r="A21" s="2"/>
      <c r="B21" s="2"/>
      <c r="C21" s="2"/>
      <c r="D21" s="4"/>
      <c r="E21" s="4"/>
      <c r="F21" s="4"/>
      <c r="G21" s="5"/>
      <c r="H21" s="2"/>
      <c r="I21" s="2"/>
      <c r="J21" s="2"/>
      <c r="K21" s="6"/>
      <c r="L21" s="2"/>
      <c r="M21" s="2"/>
      <c r="O21" s="6"/>
      <c r="P21" s="2"/>
    </row>
    <row r="22" spans="1:13" ht="12.75">
      <c r="A22" s="2">
        <v>3</v>
      </c>
      <c r="B22" s="2" t="s">
        <v>11</v>
      </c>
      <c r="C22" s="2">
        <v>1</v>
      </c>
      <c r="D22" s="4">
        <v>6.7</v>
      </c>
      <c r="E22" s="4">
        <v>6.51</v>
      </c>
      <c r="F22" s="4">
        <v>6.24</v>
      </c>
      <c r="G22" s="5">
        <f aca="true" t="shared" si="2" ref="G22:G27">AVERAGE(D22,E22,F22)</f>
        <v>6.483333333333334</v>
      </c>
      <c r="H22" s="2">
        <v>16</v>
      </c>
      <c r="I22" s="2">
        <v>14.3</v>
      </c>
      <c r="J22" s="2"/>
      <c r="K22" s="6">
        <f>AVERAGE(G22,G23,G24)</f>
        <v>8.00888888888889</v>
      </c>
      <c r="L22" s="6">
        <f>AVERAGE(K22,K25)</f>
        <v>8.85638888888889</v>
      </c>
      <c r="M22" s="2"/>
    </row>
    <row r="23" spans="1:13" ht="12.75">
      <c r="A23" s="2"/>
      <c r="B23" s="2"/>
      <c r="C23" s="2">
        <v>2</v>
      </c>
      <c r="D23" s="4">
        <v>8.43</v>
      </c>
      <c r="E23" s="4">
        <v>7.99</v>
      </c>
      <c r="F23" s="4">
        <v>8.04</v>
      </c>
      <c r="G23" s="5">
        <f t="shared" si="2"/>
        <v>8.153333333333334</v>
      </c>
      <c r="H23" s="2"/>
      <c r="I23" s="2"/>
      <c r="J23" s="2"/>
      <c r="K23" s="6"/>
      <c r="L23" s="2"/>
      <c r="M23" s="2"/>
    </row>
    <row r="24" spans="1:13" ht="12.75">
      <c r="A24" s="2"/>
      <c r="B24" s="2"/>
      <c r="C24" s="2">
        <v>3</v>
      </c>
      <c r="D24" s="4">
        <v>7.41</v>
      </c>
      <c r="E24" s="4">
        <v>9.86</v>
      </c>
      <c r="F24" s="4">
        <v>10.9</v>
      </c>
      <c r="G24" s="5">
        <f t="shared" si="2"/>
        <v>9.39</v>
      </c>
      <c r="H24" s="2"/>
      <c r="I24" s="2"/>
      <c r="J24" s="2"/>
      <c r="K24" s="6"/>
      <c r="L24" s="2"/>
      <c r="M24" s="2"/>
    </row>
    <row r="25" spans="1:13" ht="12.75">
      <c r="A25" s="2"/>
      <c r="B25" s="2" t="s">
        <v>12</v>
      </c>
      <c r="C25" s="2">
        <v>1</v>
      </c>
      <c r="D25" s="4">
        <v>11.56</v>
      </c>
      <c r="E25" s="4" t="s">
        <v>41</v>
      </c>
      <c r="F25" s="4">
        <v>10.69</v>
      </c>
      <c r="G25" s="5">
        <f t="shared" si="2"/>
        <v>11.125</v>
      </c>
      <c r="H25" s="2">
        <v>16.6</v>
      </c>
      <c r="I25" s="2">
        <v>13.9</v>
      </c>
      <c r="J25" s="2"/>
      <c r="K25" s="6">
        <f>AVERAGE(G25,G26,G27)</f>
        <v>9.703888888888889</v>
      </c>
      <c r="L25" s="2"/>
      <c r="M25" s="2"/>
    </row>
    <row r="26" spans="1:13" ht="12.75">
      <c r="A26" s="2"/>
      <c r="B26" s="2"/>
      <c r="C26" s="2">
        <v>2</v>
      </c>
      <c r="D26" s="4">
        <v>10.88</v>
      </c>
      <c r="E26" s="4">
        <v>11.12</v>
      </c>
      <c r="F26" s="4">
        <v>10.14</v>
      </c>
      <c r="G26" s="5">
        <f t="shared" si="2"/>
        <v>10.713333333333333</v>
      </c>
      <c r="H26" s="2"/>
      <c r="I26" s="2"/>
      <c r="J26" s="2"/>
      <c r="K26" s="6"/>
      <c r="L26" s="2"/>
      <c r="M26" s="2"/>
    </row>
    <row r="27" spans="1:13" ht="12.75">
      <c r="A27" s="2"/>
      <c r="B27" s="2"/>
      <c r="C27" s="2">
        <v>3</v>
      </c>
      <c r="D27" s="4">
        <v>7.59</v>
      </c>
      <c r="E27" s="4">
        <v>7.01</v>
      </c>
      <c r="F27" s="4">
        <v>7.22</v>
      </c>
      <c r="G27" s="5">
        <f t="shared" si="2"/>
        <v>7.273333333333333</v>
      </c>
      <c r="H27" s="2"/>
      <c r="I27" s="2"/>
      <c r="J27" s="2"/>
      <c r="K27" s="6"/>
      <c r="L27" s="2"/>
      <c r="M27" s="2"/>
    </row>
    <row r="28" spans="1:13" ht="12.75">
      <c r="A28" s="2"/>
      <c r="B28" s="2"/>
      <c r="C28" s="2"/>
      <c r="D28" s="4"/>
      <c r="E28" s="4"/>
      <c r="F28" s="4"/>
      <c r="G28" s="5"/>
      <c r="H28" s="2"/>
      <c r="I28" s="2"/>
      <c r="J28" s="2"/>
      <c r="K28" s="6"/>
      <c r="L28" s="2"/>
      <c r="M28" s="2"/>
    </row>
    <row r="29" spans="1:13" ht="12.75">
      <c r="A29" s="2"/>
      <c r="B29" s="2"/>
      <c r="C29" s="2"/>
      <c r="D29" s="4"/>
      <c r="E29" s="4"/>
      <c r="F29" s="4"/>
      <c r="G29" s="5"/>
      <c r="H29" s="2"/>
      <c r="I29" s="2"/>
      <c r="J29" s="2"/>
      <c r="K29" s="6"/>
      <c r="L29" s="2"/>
      <c r="M29" s="2"/>
    </row>
    <row r="30" spans="1:13" ht="12.75">
      <c r="A30" s="2"/>
      <c r="B30" s="2"/>
      <c r="C30" s="2"/>
      <c r="D30" s="4"/>
      <c r="E30" s="4"/>
      <c r="F30" s="4"/>
      <c r="G30" s="5"/>
      <c r="H30" s="2"/>
      <c r="I30" s="2"/>
      <c r="J30" s="2"/>
      <c r="K30" s="6"/>
      <c r="L30" s="2"/>
      <c r="M30" s="2"/>
    </row>
    <row r="31" spans="1:13" ht="12.75">
      <c r="A31" s="2"/>
      <c r="B31" s="2"/>
      <c r="C31" s="2"/>
      <c r="D31" s="4"/>
      <c r="E31" s="4"/>
      <c r="F31" s="4"/>
      <c r="G31" s="5"/>
      <c r="H31" s="2"/>
      <c r="I31" s="2"/>
      <c r="J31" s="2"/>
      <c r="K31" s="6"/>
      <c r="L31" s="2"/>
      <c r="M31" s="2"/>
    </row>
    <row r="32" spans="1:13" ht="12.75">
      <c r="A32" s="2"/>
      <c r="B32" s="2"/>
      <c r="C32" s="2"/>
      <c r="D32" s="4"/>
      <c r="E32" s="4"/>
      <c r="F32" s="4"/>
      <c r="G32" s="5"/>
      <c r="H32" s="2"/>
      <c r="I32" s="2"/>
      <c r="J32" s="2"/>
      <c r="K32" s="6"/>
      <c r="L32" s="6"/>
      <c r="M32" s="2"/>
    </row>
    <row r="33" spans="1:13" ht="12.75">
      <c r="A33" s="2"/>
      <c r="B33" s="2"/>
      <c r="C33" s="2"/>
      <c r="D33" s="4"/>
      <c r="E33" s="4"/>
      <c r="F33" s="4"/>
      <c r="G33" s="5"/>
      <c r="H33" s="2"/>
      <c r="I33" s="2"/>
      <c r="J33" s="2"/>
      <c r="K33" s="6"/>
      <c r="L33" s="2"/>
      <c r="M33" s="2"/>
    </row>
    <row r="34" spans="1:13" ht="12.75">
      <c r="A34" s="2"/>
      <c r="B34" s="2"/>
      <c r="C34" s="2"/>
      <c r="D34" s="4"/>
      <c r="E34" s="4"/>
      <c r="F34" s="4"/>
      <c r="G34" s="5"/>
      <c r="H34" s="2"/>
      <c r="I34" s="2"/>
      <c r="J34" s="2"/>
      <c r="K34" s="6"/>
      <c r="L34" s="2"/>
      <c r="M34" s="2"/>
    </row>
    <row r="35" spans="1:13" ht="12.75">
      <c r="A35" s="2"/>
      <c r="B35" s="2"/>
      <c r="C35" s="2"/>
      <c r="D35" s="4"/>
      <c r="E35" s="4"/>
      <c r="F35" s="4"/>
      <c r="G35" s="5"/>
      <c r="H35" s="2"/>
      <c r="I35" s="2"/>
      <c r="J35" s="2"/>
      <c r="K35" s="6"/>
      <c r="L35" s="2"/>
      <c r="M35" s="2"/>
    </row>
    <row r="36" spans="1:13" ht="12.75">
      <c r="A36" s="2"/>
      <c r="B36" s="2"/>
      <c r="C36" s="2"/>
      <c r="D36" s="4"/>
      <c r="E36" s="4"/>
      <c r="F36" s="4"/>
      <c r="G36" s="5"/>
      <c r="H36" s="2"/>
      <c r="I36" s="2"/>
      <c r="J36" s="2"/>
      <c r="K36" s="6"/>
      <c r="L36" s="2"/>
      <c r="M36" s="2"/>
    </row>
    <row r="37" spans="1:13" ht="12.75">
      <c r="A37" s="2"/>
      <c r="B37" s="2"/>
      <c r="C37" s="2"/>
      <c r="D37" s="4"/>
      <c r="E37" s="4"/>
      <c r="F37" s="4"/>
      <c r="G37" s="5"/>
      <c r="H37" s="2"/>
      <c r="I37" s="2"/>
      <c r="J37" s="2"/>
      <c r="K37" s="6"/>
      <c r="L37" s="2"/>
      <c r="M37" s="2"/>
    </row>
    <row r="38" spans="1:13" ht="12.75">
      <c r="A38" s="2"/>
      <c r="B38" s="2"/>
      <c r="C38" s="2"/>
      <c r="D38" s="4"/>
      <c r="E38" s="4"/>
      <c r="F38" s="4"/>
      <c r="G38" s="5"/>
      <c r="H38" s="2"/>
      <c r="I38" s="2"/>
      <c r="J38" s="2"/>
      <c r="K38" s="6"/>
      <c r="L38" s="2"/>
      <c r="M38" s="2"/>
    </row>
    <row r="39" spans="1:13" ht="12.75">
      <c r="A39" s="2"/>
      <c r="B39" s="2"/>
      <c r="C39" s="2"/>
      <c r="D39" s="4"/>
      <c r="E39" s="4"/>
      <c r="F39" s="4"/>
      <c r="G39" s="5"/>
      <c r="H39" s="2"/>
      <c r="I39" s="2"/>
      <c r="J39" s="2"/>
      <c r="K39" s="6"/>
      <c r="L39" s="2"/>
      <c r="M39" s="2"/>
    </row>
    <row r="40" spans="1:13" ht="12.75">
      <c r="A40" s="2"/>
      <c r="B40" s="2"/>
      <c r="C40" s="2"/>
      <c r="D40" s="4"/>
      <c r="E40" s="4"/>
      <c r="F40" s="4"/>
      <c r="G40" s="5"/>
      <c r="H40" s="2"/>
      <c r="I40" s="2"/>
      <c r="J40" s="2"/>
      <c r="K40" s="6"/>
      <c r="L40" s="2"/>
      <c r="M40" s="2"/>
    </row>
    <row r="41" spans="1:13" ht="12.75">
      <c r="A41" s="2"/>
      <c r="B41" s="2"/>
      <c r="C41" s="2"/>
      <c r="D41" s="4"/>
      <c r="E41" s="4"/>
      <c r="F41" s="4"/>
      <c r="G41" s="5"/>
      <c r="H41" s="2"/>
      <c r="I41" s="2"/>
      <c r="J41" s="2"/>
      <c r="K41" s="6"/>
      <c r="L41" s="2"/>
      <c r="M41" s="2"/>
    </row>
    <row r="42" spans="1:13" ht="12.75">
      <c r="A42" s="2"/>
      <c r="B42" s="2"/>
      <c r="C42" s="2"/>
      <c r="D42" s="4"/>
      <c r="E42" s="4"/>
      <c r="F42" s="4"/>
      <c r="G42" s="5"/>
      <c r="H42" s="2"/>
      <c r="I42" s="2"/>
      <c r="J42" s="2"/>
      <c r="K42" s="6"/>
      <c r="L42" s="6"/>
      <c r="M42" s="2"/>
    </row>
    <row r="43" spans="1:13" ht="12.75">
      <c r="A43" s="2"/>
      <c r="B43" s="2"/>
      <c r="C43" s="2"/>
      <c r="D43" s="4"/>
      <c r="E43" s="4"/>
      <c r="F43" s="4"/>
      <c r="G43" s="5"/>
      <c r="H43" s="2"/>
      <c r="I43" s="2"/>
      <c r="J43" s="2"/>
      <c r="K43" s="6"/>
      <c r="L43" s="2"/>
      <c r="M43" s="2"/>
    </row>
    <row r="44" spans="1:13" ht="12.75">
      <c r="A44" s="2"/>
      <c r="B44" s="2"/>
      <c r="C44" s="2"/>
      <c r="D44" s="4"/>
      <c r="E44" s="4"/>
      <c r="F44" s="4"/>
      <c r="G44" s="5"/>
      <c r="H44" s="2"/>
      <c r="I44" s="2"/>
      <c r="J44" s="2"/>
      <c r="K44" s="6"/>
      <c r="L44" s="2"/>
      <c r="M44" s="2"/>
    </row>
    <row r="45" spans="1:13" ht="12.75">
      <c r="A45" s="2"/>
      <c r="B45" s="2"/>
      <c r="C45" s="2"/>
      <c r="D45" s="4"/>
      <c r="E45" s="4"/>
      <c r="F45" s="4"/>
      <c r="G45" s="5"/>
      <c r="H45" s="2"/>
      <c r="I45" s="2"/>
      <c r="J45" s="2"/>
      <c r="K45" s="6"/>
      <c r="L45" s="2"/>
      <c r="M45" s="2"/>
    </row>
    <row r="46" spans="1:13" ht="12.75">
      <c r="A46" s="2"/>
      <c r="B46" s="2"/>
      <c r="C46" s="2"/>
      <c r="D46" s="4"/>
      <c r="E46" s="4"/>
      <c r="F46" s="4"/>
      <c r="G46" s="5"/>
      <c r="H46" s="2"/>
      <c r="I46" s="2"/>
      <c r="J46" s="2"/>
      <c r="K46" s="6"/>
      <c r="L46" s="2"/>
      <c r="M46" s="2"/>
    </row>
    <row r="47" spans="1:13" ht="12.75">
      <c r="A47" s="2"/>
      <c r="B47" s="2"/>
      <c r="C47" s="2"/>
      <c r="D47" s="4"/>
      <c r="E47" s="4"/>
      <c r="F47" s="4"/>
      <c r="G47" s="5"/>
      <c r="H47" s="2"/>
      <c r="I47" s="2"/>
      <c r="J47" s="2"/>
      <c r="K47" s="6"/>
      <c r="L47" s="2"/>
      <c r="M47" s="2"/>
    </row>
    <row r="48" spans="1:13" ht="12.75">
      <c r="A48" s="2"/>
      <c r="B48" s="2"/>
      <c r="C48" s="2"/>
      <c r="D48" s="4"/>
      <c r="E48" s="4"/>
      <c r="F48" s="4"/>
      <c r="G48" s="5"/>
      <c r="H48" s="2"/>
      <c r="I48" s="2"/>
      <c r="J48" s="2"/>
      <c r="K48" s="6"/>
      <c r="L48" s="2"/>
      <c r="M48" s="2"/>
    </row>
    <row r="49" spans="1:13" ht="12.75">
      <c r="A49" s="2"/>
      <c r="B49" s="2"/>
      <c r="C49" s="2"/>
      <c r="D49" s="4"/>
      <c r="E49" s="4"/>
      <c r="F49" s="4"/>
      <c r="G49" s="5"/>
      <c r="H49" s="2"/>
      <c r="I49" s="2"/>
      <c r="J49" s="2"/>
      <c r="K49" s="6"/>
      <c r="L49" s="2"/>
      <c r="M49" s="2"/>
    </row>
    <row r="50" spans="1:13" ht="12.75">
      <c r="A50" s="2"/>
      <c r="B50" s="2"/>
      <c r="C50" s="2"/>
      <c r="D50" s="4"/>
      <c r="E50" s="4"/>
      <c r="F50" s="4"/>
      <c r="G50" s="5"/>
      <c r="H50" s="2"/>
      <c r="I50" s="2"/>
      <c r="J50" s="2"/>
      <c r="K50" s="6"/>
      <c r="L50" s="2"/>
      <c r="M50" s="2"/>
    </row>
    <row r="51" spans="1:13" ht="12.75">
      <c r="A51" s="2"/>
      <c r="B51" s="2"/>
      <c r="C51" s="2"/>
      <c r="D51" s="4"/>
      <c r="E51" s="4"/>
      <c r="F51" s="4"/>
      <c r="G51" s="5"/>
      <c r="H51" s="2"/>
      <c r="I51" s="2"/>
      <c r="J51" s="2"/>
      <c r="K51" s="6"/>
      <c r="L51" s="2"/>
      <c r="M51" s="2"/>
    </row>
    <row r="52" spans="1:13" ht="12.75">
      <c r="A52" s="2"/>
      <c r="B52" s="2"/>
      <c r="C52" s="2"/>
      <c r="D52" s="4"/>
      <c r="E52" s="4"/>
      <c r="F52" s="4"/>
      <c r="G52" s="5"/>
      <c r="H52" s="2"/>
      <c r="I52" s="2"/>
      <c r="J52" s="2"/>
      <c r="K52" s="6"/>
      <c r="L52" s="6"/>
      <c r="M52" s="2"/>
    </row>
    <row r="53" spans="1:13" ht="12.75">
      <c r="A53" s="2"/>
      <c r="B53" s="2"/>
      <c r="C53" s="2"/>
      <c r="D53" s="4"/>
      <c r="E53" s="4"/>
      <c r="F53" s="4"/>
      <c r="G53" s="5"/>
      <c r="H53" s="2"/>
      <c r="I53" s="2"/>
      <c r="J53" s="2"/>
      <c r="K53" s="6"/>
      <c r="L53" s="2"/>
      <c r="M53" s="2"/>
    </row>
    <row r="54" spans="1:13" ht="12.75">
      <c r="A54" s="2"/>
      <c r="B54" s="2"/>
      <c r="C54" s="2"/>
      <c r="D54" s="4"/>
      <c r="E54" s="4"/>
      <c r="F54" s="4"/>
      <c r="G54" s="5"/>
      <c r="H54" s="2"/>
      <c r="I54" s="2"/>
      <c r="J54" s="2"/>
      <c r="K54" s="6"/>
      <c r="L54" s="2"/>
      <c r="M54" s="2"/>
    </row>
    <row r="55" spans="1:13" ht="12.75">
      <c r="A55" s="2"/>
      <c r="B55" s="2"/>
      <c r="C55" s="2"/>
      <c r="D55" s="4"/>
      <c r="E55" s="4"/>
      <c r="F55" s="4"/>
      <c r="G55" s="5"/>
      <c r="H55" s="2"/>
      <c r="I55" s="2"/>
      <c r="J55" s="2"/>
      <c r="K55" s="6"/>
      <c r="L55" s="2"/>
      <c r="M55" s="2"/>
    </row>
    <row r="56" spans="1:13" ht="12.75">
      <c r="A56" s="2"/>
      <c r="B56" s="2"/>
      <c r="C56" s="2"/>
      <c r="D56" s="4"/>
      <c r="E56" s="4"/>
      <c r="F56" s="4"/>
      <c r="G56" s="5"/>
      <c r="H56" s="2"/>
      <c r="I56" s="2"/>
      <c r="J56" s="2"/>
      <c r="K56" s="6"/>
      <c r="L56" s="2"/>
      <c r="M56" s="2"/>
    </row>
    <row r="57" spans="1:13" ht="12.75">
      <c r="A57" s="2"/>
      <c r="B57" s="2"/>
      <c r="C57" s="2"/>
      <c r="D57" s="4"/>
      <c r="E57" s="4"/>
      <c r="F57" s="4"/>
      <c r="G57" s="5"/>
      <c r="H57" s="2"/>
      <c r="I57" s="2"/>
      <c r="J57" s="2"/>
      <c r="K57" s="6"/>
      <c r="L57" s="2"/>
      <c r="M57" s="2"/>
    </row>
    <row r="58" spans="1:13" ht="12.75">
      <c r="A58" s="2"/>
      <c r="B58" s="2"/>
      <c r="C58" s="2"/>
      <c r="D58" s="4"/>
      <c r="E58" s="4"/>
      <c r="F58" s="4"/>
      <c r="G58" s="5"/>
      <c r="H58" s="2"/>
      <c r="I58" s="2"/>
      <c r="J58" s="2"/>
      <c r="K58" s="6"/>
      <c r="L58" s="2"/>
      <c r="M58" s="2"/>
    </row>
    <row r="59" spans="1:13" ht="12.75">
      <c r="A59" s="2"/>
      <c r="B59" s="2"/>
      <c r="C59" s="2"/>
      <c r="D59" s="4"/>
      <c r="E59" s="4"/>
      <c r="F59" s="4"/>
      <c r="G59" s="5"/>
      <c r="H59" s="2"/>
      <c r="I59" s="2"/>
      <c r="J59" s="2"/>
      <c r="K59" s="6"/>
      <c r="L59" s="2"/>
      <c r="M59" s="2"/>
    </row>
    <row r="60" spans="1:13" ht="12.75">
      <c r="A60" s="2"/>
      <c r="B60" s="2"/>
      <c r="C60" s="2"/>
      <c r="D60" s="4"/>
      <c r="E60" s="4"/>
      <c r="F60" s="4"/>
      <c r="G60" s="5"/>
      <c r="H60" s="2"/>
      <c r="I60" s="2"/>
      <c r="J60" s="2"/>
      <c r="K60" s="6"/>
      <c r="L60" s="2"/>
      <c r="M60" s="2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Hubbard 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jtabolt</dc:creator>
  <cp:keywords/>
  <dc:description/>
  <cp:lastModifiedBy>wrk4</cp:lastModifiedBy>
  <cp:lastPrinted>2002-05-08T17:36:11Z</cp:lastPrinted>
  <dcterms:created xsi:type="dcterms:W3CDTF">2001-07-29T20:55:08Z</dcterms:created>
  <dcterms:modified xsi:type="dcterms:W3CDTF">2002-04-15T05:08:30Z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