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660" activeTab="4"/>
  </bookViews>
  <sheets>
    <sheet name="raw data" sheetId="1" r:id="rId1"/>
    <sheet name="data" sheetId="2" r:id="rId2"/>
    <sheet name="BT-FR (site)" sheetId="3" r:id="rId3"/>
    <sheet name="BT-FR (treat)" sheetId="4" r:id="rId4"/>
    <sheet name="BT-FR (regroup)" sheetId="5" r:id="rId5"/>
  </sheets>
  <definedNames/>
  <calcPr fullCalcOnLoad="1"/>
</workbook>
</file>

<file path=xl/sharedStrings.xml><?xml version="1.0" encoding="utf-8"?>
<sst xmlns="http://schemas.openxmlformats.org/spreadsheetml/2006/main" count="105" uniqueCount="34">
  <si>
    <t>treatment</t>
  </si>
  <si>
    <t>A</t>
  </si>
  <si>
    <t>B</t>
  </si>
  <si>
    <t>C</t>
  </si>
  <si>
    <t>D</t>
  </si>
  <si>
    <t>error</t>
  </si>
  <si>
    <t>Site</t>
  </si>
  <si>
    <t>S1</t>
  </si>
  <si>
    <t>S2</t>
  </si>
  <si>
    <t>S3</t>
  </si>
  <si>
    <t>S4</t>
  </si>
  <si>
    <t>S5</t>
  </si>
  <si>
    <t>C-manipulation: HBEF Summer 2000, Bear Brook watershed</t>
  </si>
  <si>
    <t>BT:FR ratio calculated (%) from highlighted dates</t>
  </si>
  <si>
    <t>BT:FR</t>
  </si>
  <si>
    <t xml:space="preserve">early </t>
  </si>
  <si>
    <t>mid</t>
  </si>
  <si>
    <t>late</t>
  </si>
  <si>
    <t>/----------------- converted Base Trap Resp.-----------------\</t>
  </si>
  <si>
    <t>/------------------------------------Field Resp.-------------------------------------\</t>
  </si>
  <si>
    <r>
      <t xml:space="preserve">comparitive respiration: umol CO2 m-2 s-1 (NaOH traps converted from mg CO2 on </t>
    </r>
    <r>
      <rPr>
        <i/>
        <sz val="10"/>
        <rFont val="Arial"/>
        <family val="2"/>
      </rPr>
      <t>NaOH series.xls</t>
    </r>
    <r>
      <rPr>
        <sz val="10"/>
        <rFont val="Arial"/>
        <family val="0"/>
      </rPr>
      <t>)</t>
    </r>
  </si>
  <si>
    <t>FR</t>
  </si>
  <si>
    <t>std error</t>
  </si>
  <si>
    <t>Kessler: C-mainpulation, HBEF Summer 2000, Bear Brook watershed</t>
  </si>
  <si>
    <t>BT</t>
  </si>
  <si>
    <t>avg.</t>
  </si>
  <si>
    <t>Late (7/24, 7/25)</t>
  </si>
  <si>
    <t>Mid (6/26, 6/20)</t>
  </si>
  <si>
    <t>Early (5/24, 5/26)</t>
  </si>
  <si>
    <t>site</t>
  </si>
  <si>
    <t>By Treat</t>
  </si>
  <si>
    <t>Re-group  (into no-Ca and Ca)</t>
  </si>
  <si>
    <t>no-Ca</t>
  </si>
  <si>
    <t>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</si>
</sst>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  <numFmt numFmtId="165" formatCode="0.0000"/>
    <numFmt numFmtId="166" formatCode="[$-409]dddd\,\ mmmm\ dd\,\ yyyy"/>
    <numFmt numFmtId="167" formatCode="[$-409]h:mm:ss\ AM/PM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Comparative respiration (by site)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site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data'!$G$5,'raw data'!$L$5,'raw data'!$Q$5)</c:f>
                <c:numCache>
                  <c:ptCount val="3"/>
                  <c:pt idx="0">
                    <c:v>0.28350137697460237</c:v>
                  </c:pt>
                  <c:pt idx="1">
                    <c:v>0.09898542193504602</c:v>
                  </c:pt>
                  <c:pt idx="2">
                    <c:v>0.1606014387517781</c:v>
                  </c:pt>
                </c:numCache>
              </c:numRef>
            </c:plus>
            <c:minus>
              <c:numRef>
                <c:f>('raw data'!$G$5,'raw data'!$L$5,'raw data'!$Q$5)</c:f>
                <c:numCache>
                  <c:ptCount val="3"/>
                  <c:pt idx="0">
                    <c:v>0.28350137697460237</c:v>
                  </c:pt>
                  <c:pt idx="1">
                    <c:v>0.09898542193504602</c:v>
                  </c:pt>
                  <c:pt idx="2">
                    <c:v>0.1606014387517781</c:v>
                  </c:pt>
                </c:numCache>
              </c:numRef>
            </c:minus>
            <c:noEndCap val="0"/>
          </c:errBars>
          <c:cat>
            <c:strRef>
              <c:f>('raw data'!$C$3,'raw data'!$H$3,'raw data'!$M$3)</c:f>
              <c:strCache>
                <c:ptCount val="3"/>
                <c:pt idx="0">
                  <c:v>Early (5/24, 5/26)</c:v>
                </c:pt>
                <c:pt idx="1">
                  <c:v>Mid (6/26, 6/20)</c:v>
                </c:pt>
                <c:pt idx="2">
                  <c:v>Late (7/24, 7/25)</c:v>
                </c:pt>
              </c:strCache>
            </c:strRef>
          </c:cat>
          <c:val>
            <c:numRef>
              <c:f>('raw data'!$F$5,'raw data'!$K$5,'raw data'!$P$5)</c:f>
              <c:numCache>
                <c:ptCount val="3"/>
                <c:pt idx="0">
                  <c:v>0.6063962173624036</c:v>
                </c:pt>
                <c:pt idx="1">
                  <c:v>2.0796160669673025</c:v>
                </c:pt>
                <c:pt idx="2">
                  <c:v>0.9113238278315893</c:v>
                </c:pt>
              </c:numCache>
            </c:numRef>
          </c:val>
        </c:ser>
        <c:ser>
          <c:idx val="1"/>
          <c:order val="1"/>
          <c:tx>
            <c:v>site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data'!$G$9,'raw data'!$L$9,'raw data'!$Q$9)</c:f>
                <c:numCache>
                  <c:ptCount val="3"/>
                  <c:pt idx="0">
                    <c:v>0.11180732342675151</c:v>
                  </c:pt>
                  <c:pt idx="1">
                    <c:v>0.09515743483415454</c:v>
                  </c:pt>
                  <c:pt idx="2">
                    <c:v>0.13370087872921105</c:v>
                  </c:pt>
                </c:numCache>
              </c:numRef>
            </c:plus>
            <c:minus>
              <c:numRef>
                <c:f>('raw data'!$G$9,'raw data'!$L$9,'raw data'!$Q$9)</c:f>
                <c:numCache>
                  <c:ptCount val="3"/>
                  <c:pt idx="0">
                    <c:v>0.11180732342675151</c:v>
                  </c:pt>
                  <c:pt idx="1">
                    <c:v>0.09515743483415454</c:v>
                  </c:pt>
                  <c:pt idx="2">
                    <c:v>0.13370087872921105</c:v>
                  </c:pt>
                </c:numCache>
              </c:numRef>
            </c:minus>
            <c:noEndCap val="0"/>
          </c:errBars>
          <c:val>
            <c:numRef>
              <c:f>('raw data'!$F$9,'raw data'!$K$9,'raw data'!$P$9)</c:f>
              <c:numCache>
                <c:ptCount val="3"/>
                <c:pt idx="0">
                  <c:v>0.7132233955598339</c:v>
                </c:pt>
                <c:pt idx="1">
                  <c:v>2.2620494425990905</c:v>
                </c:pt>
                <c:pt idx="2">
                  <c:v>1.440283404430693</c:v>
                </c:pt>
              </c:numCache>
            </c:numRef>
          </c:val>
        </c:ser>
        <c:ser>
          <c:idx val="2"/>
          <c:order val="2"/>
          <c:tx>
            <c:v>site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data'!$G$13,'raw data'!$L$13,'raw data'!$Q$13)</c:f>
                <c:numCache>
                  <c:ptCount val="3"/>
                  <c:pt idx="0">
                    <c:v>0.21215279591454192</c:v>
                  </c:pt>
                  <c:pt idx="1">
                    <c:v>0.09312300863255141</c:v>
                  </c:pt>
                  <c:pt idx="2">
                    <c:v>0.19514943421611322</c:v>
                  </c:pt>
                </c:numCache>
              </c:numRef>
            </c:plus>
            <c:minus>
              <c:numRef>
                <c:f>('raw data'!$G$13,'raw data'!$L$13,'raw data'!$Q$13)</c:f>
                <c:numCache>
                  <c:ptCount val="3"/>
                  <c:pt idx="0">
                    <c:v>0.21215279591454192</c:v>
                  </c:pt>
                  <c:pt idx="1">
                    <c:v>0.09312300863255141</c:v>
                  </c:pt>
                  <c:pt idx="2">
                    <c:v>0.19514943421611322</c:v>
                  </c:pt>
                </c:numCache>
              </c:numRef>
            </c:minus>
            <c:noEndCap val="0"/>
          </c:errBars>
          <c:val>
            <c:numRef>
              <c:f>('raw data'!$F$13,'raw data'!$K$13,'raw data'!$P$13)</c:f>
              <c:numCache>
                <c:ptCount val="3"/>
                <c:pt idx="0">
                  <c:v>1.217037113365688</c:v>
                </c:pt>
                <c:pt idx="1">
                  <c:v>2.9000725630483073</c:v>
                </c:pt>
                <c:pt idx="2">
                  <c:v>1.5973882199433165</c:v>
                </c:pt>
              </c:numCache>
            </c:numRef>
          </c:val>
        </c:ser>
        <c:ser>
          <c:idx val="3"/>
          <c:order val="3"/>
          <c:tx>
            <c:v>site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data'!$G$17,'raw data'!$L$17,'raw data'!$Q$17)</c:f>
                <c:numCache>
                  <c:ptCount val="3"/>
                  <c:pt idx="0">
                    <c:v>0.16218839243669114</c:v>
                  </c:pt>
                  <c:pt idx="1">
                    <c:v>0.21572185978721195</c:v>
                  </c:pt>
                  <c:pt idx="2">
                    <c:v>0.14497436726663449</c:v>
                  </c:pt>
                </c:numCache>
              </c:numRef>
            </c:plus>
            <c:minus>
              <c:numRef>
                <c:f>('raw data'!$G$17,'raw data'!$L$17,'raw data'!$Q$17)</c:f>
                <c:numCache>
                  <c:ptCount val="3"/>
                  <c:pt idx="0">
                    <c:v>0.16218839243669114</c:v>
                  </c:pt>
                  <c:pt idx="1">
                    <c:v>0.21572185978721195</c:v>
                  </c:pt>
                  <c:pt idx="2">
                    <c:v>0.14497436726663449</c:v>
                  </c:pt>
                </c:numCache>
              </c:numRef>
            </c:minus>
            <c:noEndCap val="0"/>
          </c:errBars>
          <c:val>
            <c:numRef>
              <c:f>('raw data'!$F$17,'raw data'!$K$17,'raw data'!$P$17)</c:f>
              <c:numCache>
                <c:ptCount val="3"/>
                <c:pt idx="0">
                  <c:v>1.1532069403451026</c:v>
                </c:pt>
                <c:pt idx="1">
                  <c:v>2.7741917296287615</c:v>
                </c:pt>
                <c:pt idx="2">
                  <c:v>1.1524848315058704</c:v>
                </c:pt>
              </c:numCache>
            </c:numRef>
          </c:val>
        </c:ser>
        <c:ser>
          <c:idx val="4"/>
          <c:order val="4"/>
          <c:tx>
            <c:v>site 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data'!$G$21,'raw data'!$L$21,'raw data'!$Q$21)</c:f>
                <c:numCache>
                  <c:ptCount val="3"/>
                  <c:pt idx="0">
                    <c:v>0.1371221390845213</c:v>
                  </c:pt>
                  <c:pt idx="1">
                    <c:v>0.18877229570937154</c:v>
                  </c:pt>
                  <c:pt idx="2">
                    <c:v>0.22192274220254476</c:v>
                  </c:pt>
                </c:numCache>
              </c:numRef>
            </c:plus>
            <c:minus>
              <c:numRef>
                <c:f>('raw data'!$G$21,'raw data'!$L$21,'raw data'!$Q$21)</c:f>
                <c:numCache>
                  <c:ptCount val="3"/>
                  <c:pt idx="0">
                    <c:v>0.1371221390845213</c:v>
                  </c:pt>
                  <c:pt idx="1">
                    <c:v>0.18877229570937154</c:v>
                  </c:pt>
                  <c:pt idx="2">
                    <c:v>0.22192274220254476</c:v>
                  </c:pt>
                </c:numCache>
              </c:numRef>
            </c:minus>
            <c:noEndCap val="0"/>
          </c:errBars>
          <c:val>
            <c:numRef>
              <c:f>('raw data'!$F$21,'raw data'!$K$21,'raw data'!$P$21)</c:f>
              <c:numCache>
                <c:ptCount val="3"/>
                <c:pt idx="0">
                  <c:v>0.6567104605415721</c:v>
                </c:pt>
                <c:pt idx="1">
                  <c:v>2.009021932971805</c:v>
                </c:pt>
                <c:pt idx="2">
                  <c:v>1.4777515000608734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Summer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2149758"/>
        <c:crosses val="autoZero"/>
        <c:auto val="0"/>
        <c:lblOffset val="100"/>
        <c:noMultiLvlLbl val="0"/>
      </c:cat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Resp. / Lab Resp.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BT:FR ratios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data'!$G$28,'raw data'!$L$28,'raw data'!$Q$28)</c:f>
                <c:numCache>
                  <c:ptCount val="3"/>
                  <c:pt idx="0">
                    <c:v>0.29138773152886066</c:v>
                  </c:pt>
                  <c:pt idx="1">
                    <c:v>0.19255066764860584</c:v>
                  </c:pt>
                  <c:pt idx="2">
                    <c:v>0.2681293794857456</c:v>
                  </c:pt>
                </c:numCache>
              </c:numRef>
            </c:plus>
            <c:minus>
              <c:numRef>
                <c:f>('raw data'!$G$28,'raw data'!$L$28,'raw data'!$Q$28)</c:f>
                <c:numCache>
                  <c:ptCount val="3"/>
                  <c:pt idx="0">
                    <c:v>0.29138773152886066</c:v>
                  </c:pt>
                  <c:pt idx="1">
                    <c:v>0.19255066764860584</c:v>
                  </c:pt>
                  <c:pt idx="2">
                    <c:v>0.2681293794857456</c:v>
                  </c:pt>
                </c:numCache>
              </c:numRef>
            </c:minus>
            <c:noEndCap val="0"/>
          </c:errBars>
          <c:cat>
            <c:strRef>
              <c:f>('raw data'!$C$3,'raw data'!$H$3,'raw data'!$M$3)</c:f>
              <c:strCache>
                <c:ptCount val="3"/>
                <c:pt idx="0">
                  <c:v>Early (5/24, 5/26)</c:v>
                </c:pt>
                <c:pt idx="1">
                  <c:v>Mid (6/26, 6/20)</c:v>
                </c:pt>
                <c:pt idx="2">
                  <c:v>Late (7/24, 7/25)</c:v>
                </c:pt>
              </c:strCache>
            </c:strRef>
          </c:cat>
          <c:val>
            <c:numRef>
              <c:f>('raw data'!$F$28,'raw data'!$K$28,'raw data'!$P$28)</c:f>
              <c:numCache>
                <c:ptCount val="3"/>
                <c:pt idx="0">
                  <c:v>0.795810317647766</c:v>
                </c:pt>
                <c:pt idx="1">
                  <c:v>2.096497899497354</c:v>
                </c:pt>
                <c:pt idx="2">
                  <c:v>1.440636164695944</c:v>
                </c:pt>
              </c:numCache>
            </c:numRef>
          </c:val>
        </c:ser>
        <c:ser>
          <c:idx val="1"/>
          <c:order val="1"/>
          <c:tx>
            <c:v>Carbon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data'!$G$33,'raw data'!$L$33,'raw data'!$Q$33)</c:f>
                <c:numCache>
                  <c:ptCount val="3"/>
                  <c:pt idx="0">
                    <c:v>0.16968363234915898</c:v>
                  </c:pt>
                  <c:pt idx="1">
                    <c:v>0.10195728562820176</c:v>
                  </c:pt>
                  <c:pt idx="2">
                    <c:v>0.20656937083571367</c:v>
                  </c:pt>
                </c:numCache>
              </c:numRef>
            </c:plus>
            <c:minus>
              <c:numRef>
                <c:f>('raw data'!$G$33,'raw data'!$L$33,'raw data'!$Q$33)</c:f>
                <c:numCache>
                  <c:ptCount val="3"/>
                  <c:pt idx="0">
                    <c:v>0.16968363234915898</c:v>
                  </c:pt>
                  <c:pt idx="1">
                    <c:v>0.10195728562820176</c:v>
                  </c:pt>
                  <c:pt idx="2">
                    <c:v>0.20656937083571367</c:v>
                  </c:pt>
                </c:numCache>
              </c:numRef>
            </c:minus>
            <c:noEndCap val="0"/>
          </c:errBars>
          <c:val>
            <c:numRef>
              <c:f>('raw data'!$F$33,'raw data'!$K$33,'raw data'!$P$33)</c:f>
              <c:numCache>
                <c:ptCount val="3"/>
                <c:pt idx="0">
                  <c:v>0.8997444450572285</c:v>
                </c:pt>
                <c:pt idx="1">
                  <c:v>2.0782574917904726</c:v>
                </c:pt>
                <c:pt idx="2">
                  <c:v>1.4061798978348226</c:v>
                </c:pt>
              </c:numCache>
            </c:numRef>
          </c:val>
        </c:ser>
        <c:ser>
          <c:idx val="2"/>
          <c:order val="2"/>
          <c:tx>
            <c:v>Calcium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data'!$G$38,'raw data'!$L$38,'raw data'!$Q$38)</c:f>
                <c:numCache>
                  <c:ptCount val="3"/>
                  <c:pt idx="0">
                    <c:v>0.19720557186531576</c:v>
                  </c:pt>
                  <c:pt idx="1">
                    <c:v>0.2507981189117915</c:v>
                  </c:pt>
                  <c:pt idx="2">
                    <c:v>0.05668724863704743</c:v>
                  </c:pt>
                </c:numCache>
              </c:numRef>
            </c:plus>
            <c:minus>
              <c:numRef>
                <c:f>('raw data'!$G$38,'raw data'!$L$38,'raw data'!$Q$38)</c:f>
                <c:numCache>
                  <c:ptCount val="3"/>
                  <c:pt idx="0">
                    <c:v>0.19720557186531576</c:v>
                  </c:pt>
                  <c:pt idx="1">
                    <c:v>0.2507981189117915</c:v>
                  </c:pt>
                  <c:pt idx="2">
                    <c:v>0.05668724863704743</c:v>
                  </c:pt>
                </c:numCache>
              </c:numRef>
            </c:minus>
            <c:noEndCap val="0"/>
          </c:errBars>
          <c:val>
            <c:numRef>
              <c:f>('raw data'!$F$38,'raw data'!$K$38,'raw data'!$P$38)</c:f>
              <c:numCache>
                <c:ptCount val="3"/>
                <c:pt idx="0">
                  <c:v>0.9036344502263896</c:v>
                </c:pt>
                <c:pt idx="1">
                  <c:v>2.01432882672976</c:v>
                </c:pt>
                <c:pt idx="2">
                  <c:v>1.1857618736145197</c:v>
                </c:pt>
              </c:numCache>
            </c:numRef>
          </c:val>
        </c:ser>
        <c:ser>
          <c:idx val="3"/>
          <c:order val="3"/>
          <c:tx>
            <c:v>Ca + 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data'!$G$43,'raw data'!$L$43,'raw data'!$Q$43)</c:f>
                <c:numCache>
                  <c:ptCount val="3"/>
                  <c:pt idx="0">
                    <c:v>0.15280154770041557</c:v>
                  </c:pt>
                  <c:pt idx="1">
                    <c:v>0.2780330908134653</c:v>
                  </c:pt>
                  <c:pt idx="2">
                    <c:v>0.15401347245320662</c:v>
                  </c:pt>
                </c:numCache>
              </c:numRef>
            </c:plus>
            <c:minus>
              <c:numRef>
                <c:f>('raw data'!$G$43,'raw data'!$L$43,'raw data'!$Q$43)</c:f>
                <c:numCache>
                  <c:ptCount val="3"/>
                  <c:pt idx="0">
                    <c:v>0.15280154770041557</c:v>
                  </c:pt>
                  <c:pt idx="1">
                    <c:v>0.2780330908134653</c:v>
                  </c:pt>
                  <c:pt idx="2">
                    <c:v>0.15401347245320662</c:v>
                  </c:pt>
                </c:numCache>
              </c:numRef>
            </c:minus>
            <c:noEndCap val="0"/>
          </c:errBars>
          <c:val>
            <c:numRef>
              <c:f>('raw data'!$F$43,'raw data'!$K$43,'raw data'!$P$43)</c:f>
              <c:numCache>
                <c:ptCount val="3"/>
                <c:pt idx="0">
                  <c:v>0.8780700888082963</c:v>
                </c:pt>
                <c:pt idx="1">
                  <c:v>2.1248747458262516</c:v>
                </c:pt>
                <c:pt idx="2">
                  <c:v>1.2308074908725877</c:v>
                </c:pt>
              </c:numCache>
            </c:numRef>
          </c:val>
        </c:ser>
        <c:axId val="66694639"/>
        <c:axId val="63380840"/>
      </c:bar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summer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 resp. / field resp.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BT:FR (regroup)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no-Ca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data'!$G$52,'raw data'!$L$52,'raw data'!$Q$52)</c:f>
                <c:numCache>
                  <c:ptCount val="3"/>
                  <c:pt idx="0">
                    <c:v>0.15989554439472578</c:v>
                  </c:pt>
                  <c:pt idx="1">
                    <c:v>0.10275389883249979</c:v>
                  </c:pt>
                  <c:pt idx="2">
                    <c:v>0.15966122008916556</c:v>
                  </c:pt>
                </c:numCache>
              </c:numRef>
            </c:plus>
            <c:minus>
              <c:numRef>
                <c:f>('raw data'!$G$52,'raw data'!$L$52,'raw data'!$Q$52)</c:f>
                <c:numCache>
                  <c:ptCount val="3"/>
                  <c:pt idx="0">
                    <c:v>0.15989554439472578</c:v>
                  </c:pt>
                  <c:pt idx="1">
                    <c:v>0.10275389883249979</c:v>
                  </c:pt>
                  <c:pt idx="2">
                    <c:v>0.15966122008916556</c:v>
                  </c:pt>
                </c:numCache>
              </c:numRef>
            </c:minus>
            <c:noEndCap val="0"/>
          </c:errBars>
          <c:cat>
            <c:strRef>
              <c:f>('raw data'!$C$3,'raw data'!$H$3,'raw data'!$M$3)</c:f>
              <c:strCache>
                <c:ptCount val="3"/>
                <c:pt idx="0">
                  <c:v>Early (5/24, 5/26)</c:v>
                </c:pt>
                <c:pt idx="1">
                  <c:v>Mid (6/26, 6/20)</c:v>
                </c:pt>
                <c:pt idx="2">
                  <c:v>Late (7/24, 7/25)</c:v>
                </c:pt>
              </c:strCache>
            </c:strRef>
          </c:cat>
          <c:val>
            <c:numRef>
              <c:f>('raw data'!$F$52,'raw data'!$K$52,'raw data'!$P$52)</c:f>
              <c:numCache>
                <c:ptCount val="3"/>
                <c:pt idx="0">
                  <c:v>0.8477773813524973</c:v>
                </c:pt>
                <c:pt idx="1">
                  <c:v>2.0873776956439136</c:v>
                </c:pt>
                <c:pt idx="2">
                  <c:v>1.423408031265383</c:v>
                </c:pt>
              </c:numCache>
            </c:numRef>
          </c:val>
        </c:ser>
        <c:ser>
          <c:idx val="1"/>
          <c:order val="1"/>
          <c:tx>
            <c:v>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('raw data'!$G$62,'raw data'!$L$62,'raw data'!$Q$62)</c:f>
                <c:numCache>
                  <c:ptCount val="3"/>
                  <c:pt idx="0">
                    <c:v>0.11768134245231712</c:v>
                  </c:pt>
                  <c:pt idx="1">
                    <c:v>0.17746965065459766</c:v>
                  </c:pt>
                  <c:pt idx="2">
                    <c:v>0.07772777611553872</c:v>
                  </c:pt>
                </c:numCache>
              </c:numRef>
            </c:plus>
            <c:minus>
              <c:numRef>
                <c:f>('raw data'!$G$62,'raw data'!$L$62,'raw data'!$Q$62)</c:f>
                <c:numCache>
                  <c:ptCount val="3"/>
                  <c:pt idx="0">
                    <c:v>0.11768134245231712</c:v>
                  </c:pt>
                  <c:pt idx="1">
                    <c:v>0.17746965065459766</c:v>
                  </c:pt>
                  <c:pt idx="2">
                    <c:v>0.07772777611553872</c:v>
                  </c:pt>
                </c:numCache>
              </c:numRef>
            </c:minus>
            <c:noEndCap val="0"/>
          </c:errBars>
          <c:val>
            <c:numRef>
              <c:f>('raw data'!$F$62,'raw data'!$K$62,'raw data'!$P$62)</c:f>
              <c:numCache>
                <c:ptCount val="3"/>
                <c:pt idx="0">
                  <c:v>0.890852269517343</c:v>
                </c:pt>
                <c:pt idx="1">
                  <c:v>2.069601786278006</c:v>
                </c:pt>
                <c:pt idx="2">
                  <c:v>1.2082846822435538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Summer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74386"/>
        <c:crosses val="autoZero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lab resp. / filed resp.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6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pane xSplit="1" ySplit="4" topLeftCell="C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2" activeCellId="2" sqref="F52 K52 P52"/>
    </sheetView>
  </sheetViews>
  <sheetFormatPr defaultColWidth="9.140625" defaultRowHeight="12.75"/>
  <sheetData>
    <row r="1" ht="12.75">
      <c r="A1" t="s">
        <v>23</v>
      </c>
    </row>
    <row r="3" spans="3:13" ht="12.75">
      <c r="C3" t="s">
        <v>28</v>
      </c>
      <c r="H3" t="s">
        <v>27</v>
      </c>
      <c r="M3" t="s">
        <v>26</v>
      </c>
    </row>
    <row r="4" spans="1:17" s="2" customFormat="1" ht="12.75">
      <c r="A4" s="2" t="s">
        <v>29</v>
      </c>
      <c r="B4" s="2" t="s">
        <v>0</v>
      </c>
      <c r="C4" s="2" t="s">
        <v>24</v>
      </c>
      <c r="D4" s="2" t="s">
        <v>21</v>
      </c>
      <c r="E4" s="2" t="s">
        <v>14</v>
      </c>
      <c r="F4" s="2" t="s">
        <v>25</v>
      </c>
      <c r="G4" s="2" t="s">
        <v>22</v>
      </c>
      <c r="H4" s="2" t="s">
        <v>24</v>
      </c>
      <c r="I4" s="2" t="s">
        <v>21</v>
      </c>
      <c r="J4" s="2" t="s">
        <v>14</v>
      </c>
      <c r="K4" s="2" t="s">
        <v>25</v>
      </c>
      <c r="L4" s="2" t="s">
        <v>22</v>
      </c>
      <c r="M4" s="2" t="s">
        <v>24</v>
      </c>
      <c r="N4" s="2" t="s">
        <v>21</v>
      </c>
      <c r="O4" s="2" t="s">
        <v>14</v>
      </c>
      <c r="P4" s="2" t="s">
        <v>25</v>
      </c>
      <c r="Q4" s="2" t="s">
        <v>22</v>
      </c>
    </row>
    <row r="5" spans="1:17" ht="12.75">
      <c r="A5" s="15">
        <v>1</v>
      </c>
      <c r="B5" s="15" t="s">
        <v>1</v>
      </c>
      <c r="C5">
        <v>0.20813743927284092</v>
      </c>
      <c r="D5">
        <v>1.9855555555555553</v>
      </c>
      <c r="E5">
        <f>C5/D5</f>
        <v>0.10482579482124055</v>
      </c>
      <c r="F5">
        <f>AVERAGE(E5:E8)</f>
        <v>0.6063962173624036</v>
      </c>
      <c r="G5">
        <f>STDEV(E5:E8)/SQRT(4)</f>
        <v>0.28350137697460237</v>
      </c>
      <c r="H5">
        <v>7.675512166756129</v>
      </c>
      <c r="I5">
        <v>3.6966666666666668</v>
      </c>
      <c r="J5">
        <f>H5/I5</f>
        <v>2.07633331832898</v>
      </c>
      <c r="K5">
        <f>AVERAGE(C5:J5)</f>
        <v>2.0796160669673025</v>
      </c>
      <c r="L5">
        <f>STDEV(J5:J8)/SQRT(4)</f>
        <v>0.09898542193504602</v>
      </c>
      <c r="M5">
        <v>2.3956078643578613</v>
      </c>
      <c r="N5">
        <v>5.275555555555556</v>
      </c>
      <c r="O5">
        <f>M5/N5</f>
        <v>0.4540958462346409</v>
      </c>
      <c r="P5">
        <f>AVERAGE(O5:O8)</f>
        <v>0.9113238278315893</v>
      </c>
      <c r="Q5">
        <f>STDEV(O5:O8)/SQRT(4)</f>
        <v>0.1606014387517781</v>
      </c>
    </row>
    <row r="6" spans="1:15" ht="12.75">
      <c r="A6" s="15">
        <v>1</v>
      </c>
      <c r="B6" s="15" t="s">
        <v>2</v>
      </c>
      <c r="C6">
        <v>0.48904538341158466</v>
      </c>
      <c r="D6">
        <v>1.9766666666666668</v>
      </c>
      <c r="E6">
        <f aca="true" t="shared" si="0" ref="E6:E24">C6/D6</f>
        <v>0.24740913157415748</v>
      </c>
      <c r="H6">
        <v>6.432863952214696</v>
      </c>
      <c r="I6">
        <v>3.1233333333333335</v>
      </c>
      <c r="J6">
        <f aca="true" t="shared" si="1" ref="J6:J24">H6/I6</f>
        <v>2.0596149260025705</v>
      </c>
      <c r="M6">
        <v>4.862356569532492</v>
      </c>
      <c r="N6">
        <v>4.1866666666666665</v>
      </c>
      <c r="O6">
        <f aca="true" t="shared" si="2" ref="O6:O24">M6/N6</f>
        <v>1.1613909003660412</v>
      </c>
    </row>
    <row r="7" spans="1:15" ht="12.75">
      <c r="A7" s="15">
        <v>1</v>
      </c>
      <c r="B7" s="15" t="s">
        <v>3</v>
      </c>
      <c r="C7">
        <v>2.730218266307351</v>
      </c>
      <c r="D7">
        <v>2.002222222222222</v>
      </c>
      <c r="E7">
        <f t="shared" si="0"/>
        <v>1.3635940286773673</v>
      </c>
      <c r="H7">
        <v>7.508653206609254</v>
      </c>
      <c r="I7">
        <v>3.39</v>
      </c>
      <c r="J7">
        <f t="shared" si="1"/>
        <v>2.214941948852287</v>
      </c>
      <c r="M7">
        <v>5.35742850386691</v>
      </c>
      <c r="N7">
        <v>4.845555555555555</v>
      </c>
      <c r="O7">
        <f t="shared" si="2"/>
        <v>1.10563761831695</v>
      </c>
    </row>
    <row r="8" spans="1:15" ht="12.75">
      <c r="A8" s="15">
        <v>1</v>
      </c>
      <c r="B8" s="15" t="s">
        <v>4</v>
      </c>
      <c r="C8">
        <v>1.837479200553397</v>
      </c>
      <c r="D8">
        <v>2.5888888888888886</v>
      </c>
      <c r="E8">
        <f t="shared" si="0"/>
        <v>0.7097559143768487</v>
      </c>
      <c r="H8">
        <v>7.0337488857427575</v>
      </c>
      <c r="I8">
        <v>4.027777777777778</v>
      </c>
      <c r="J8">
        <f t="shared" si="1"/>
        <v>1.7463100681844088</v>
      </c>
      <c r="M8">
        <v>5.973224883621725</v>
      </c>
      <c r="N8">
        <v>6.463333333333334</v>
      </c>
      <c r="O8">
        <f t="shared" si="2"/>
        <v>0.9241709464087248</v>
      </c>
    </row>
    <row r="9" spans="1:17" ht="12.75">
      <c r="A9" s="15">
        <v>2</v>
      </c>
      <c r="B9" s="15" t="s">
        <v>1</v>
      </c>
      <c r="C9">
        <v>1.029173491132596</v>
      </c>
      <c r="D9">
        <v>2.513333333333333</v>
      </c>
      <c r="E9">
        <f t="shared" si="0"/>
        <v>0.4094854739254361</v>
      </c>
      <c r="F9">
        <f>AVERAGE(E9:E12)</f>
        <v>0.7132233955598339</v>
      </c>
      <c r="G9">
        <f>STDEV(E9:E12)/SQRT(4)</f>
        <v>0.11180732342675151</v>
      </c>
      <c r="H9">
        <v>7.52512807284312</v>
      </c>
      <c r="I9">
        <v>3.8288888888888892</v>
      </c>
      <c r="J9">
        <f t="shared" si="1"/>
        <v>1.9653555616827647</v>
      </c>
      <c r="K9">
        <f>AVERAGE(C9:J9)</f>
        <v>2.2620494425990905</v>
      </c>
      <c r="L9">
        <f>STDEV(J9:J12)/SQRT(4)</f>
        <v>0.09515743483415454</v>
      </c>
      <c r="M9">
        <v>7.201211628294958</v>
      </c>
      <c r="N9">
        <v>5.0566666666666675</v>
      </c>
      <c r="O9">
        <f t="shared" si="2"/>
        <v>1.4241024973556276</v>
      </c>
      <c r="P9">
        <f>AVERAGE(O9:O12)</f>
        <v>1.440283404430693</v>
      </c>
      <c r="Q9">
        <f>STDEV(O9:O12)/SQRT(4)</f>
        <v>0.13370087872921105</v>
      </c>
    </row>
    <row r="10" spans="1:15" ht="12.75">
      <c r="A10" s="15">
        <v>2</v>
      </c>
      <c r="B10" s="15" t="s">
        <v>2</v>
      </c>
      <c r="C10">
        <v>2.074269299419906</v>
      </c>
      <c r="D10">
        <v>2.283333333333333</v>
      </c>
      <c r="E10">
        <f t="shared" si="0"/>
        <v>0.9084391092349954</v>
      </c>
      <c r="H10">
        <v>9.93417775966676</v>
      </c>
      <c r="I10">
        <v>4.32</v>
      </c>
      <c r="J10">
        <f t="shared" si="1"/>
        <v>2.299578185108046</v>
      </c>
      <c r="M10">
        <v>8.924578513698883</v>
      </c>
      <c r="N10">
        <v>4.952222222222223</v>
      </c>
      <c r="O10">
        <f t="shared" si="2"/>
        <v>1.8021361145005594</v>
      </c>
    </row>
    <row r="11" spans="1:15" ht="12.75">
      <c r="A11" s="15">
        <v>2</v>
      </c>
      <c r="B11" s="15" t="s">
        <v>3</v>
      </c>
      <c r="C11">
        <v>1.5562114728208254</v>
      </c>
      <c r="D11">
        <v>2.273333333333333</v>
      </c>
      <c r="E11">
        <f t="shared" si="0"/>
        <v>0.6845505012408324</v>
      </c>
      <c r="H11">
        <v>7.721370128905235</v>
      </c>
      <c r="I11">
        <v>4.1066666666666665</v>
      </c>
      <c r="J11">
        <f t="shared" si="1"/>
        <v>1.8802037651554957</v>
      </c>
      <c r="M11">
        <v>6.084197484591033</v>
      </c>
      <c r="N11">
        <v>5.25</v>
      </c>
      <c r="O11">
        <f t="shared" si="2"/>
        <v>1.1588947589697205</v>
      </c>
    </row>
    <row r="12" spans="1:15" ht="12.75">
      <c r="A12" s="15">
        <v>2</v>
      </c>
      <c r="B12" s="15" t="s">
        <v>4</v>
      </c>
      <c r="C12">
        <v>1.7584764716407235</v>
      </c>
      <c r="D12">
        <v>2.0677777777777777</v>
      </c>
      <c r="E12">
        <f t="shared" si="0"/>
        <v>0.8504184978380716</v>
      </c>
      <c r="H12">
        <v>7.6533286055805325</v>
      </c>
      <c r="I12">
        <v>3.533333333333333</v>
      </c>
      <c r="J12">
        <f t="shared" si="1"/>
        <v>2.166036397805811</v>
      </c>
      <c r="M12">
        <v>8.436410402640995</v>
      </c>
      <c r="N12">
        <v>6.131111111111111</v>
      </c>
      <c r="O12">
        <f t="shared" si="2"/>
        <v>1.376000246896864</v>
      </c>
    </row>
    <row r="13" spans="1:17" ht="12.75">
      <c r="A13" s="15">
        <v>3</v>
      </c>
      <c r="B13" s="15" t="s">
        <v>1</v>
      </c>
      <c r="C13">
        <v>3.1194676692783645</v>
      </c>
      <c r="D13">
        <v>1.8655555555555559</v>
      </c>
      <c r="E13">
        <f t="shared" si="0"/>
        <v>1.6721387149199092</v>
      </c>
      <c r="F13">
        <f>AVERAGE(E13:E16)</f>
        <v>1.217037113365688</v>
      </c>
      <c r="G13">
        <f>STDEV(E13:E16)/SQRT(4)</f>
        <v>0.21215279591454192</v>
      </c>
      <c r="H13">
        <v>9.059311404250524</v>
      </c>
      <c r="I13">
        <v>3.3533333333333335</v>
      </c>
      <c r="J13">
        <f t="shared" si="1"/>
        <v>2.701583917768546</v>
      </c>
      <c r="K13">
        <f>AVERAGE(C13:J13)</f>
        <v>2.9000725630483073</v>
      </c>
      <c r="L13">
        <f>STDEV(J13:J16)/SQRT(4)</f>
        <v>0.09312300863255141</v>
      </c>
      <c r="M13">
        <v>7.574295470984247</v>
      </c>
      <c r="N13">
        <v>4.217777777777777</v>
      </c>
      <c r="O13">
        <f t="shared" si="2"/>
        <v>1.7958024035526405</v>
      </c>
      <c r="P13">
        <f>AVERAGE(O13:O16)</f>
        <v>1.5973882199433165</v>
      </c>
      <c r="Q13">
        <f>STDEV(O13:O16)/SQRT(4)</f>
        <v>0.19514943421611322</v>
      </c>
    </row>
    <row r="14" spans="1:15" ht="12.75">
      <c r="A14" s="15">
        <v>3</v>
      </c>
      <c r="B14" s="15" t="s">
        <v>2</v>
      </c>
      <c r="C14">
        <v>2.148132246574348</v>
      </c>
      <c r="D14">
        <v>1.847777777777778</v>
      </c>
      <c r="E14">
        <f t="shared" si="0"/>
        <v>1.1625490209963398</v>
      </c>
      <c r="H14">
        <v>6.362486272059388</v>
      </c>
      <c r="I14">
        <v>2.771111111111111</v>
      </c>
      <c r="J14">
        <f t="shared" si="1"/>
        <v>2.2960054710719526</v>
      </c>
      <c r="M14">
        <v>7.447406897638375</v>
      </c>
      <c r="N14">
        <v>3.7355555555555555</v>
      </c>
      <c r="O14">
        <f t="shared" si="2"/>
        <v>1.9936544342280005</v>
      </c>
    </row>
    <row r="15" spans="1:15" ht="12.75">
      <c r="A15" s="15">
        <v>3</v>
      </c>
      <c r="B15" s="15" t="s">
        <v>3</v>
      </c>
      <c r="C15">
        <v>2.572787819009032</v>
      </c>
      <c r="D15">
        <v>1.8777777777777775</v>
      </c>
      <c r="E15">
        <f t="shared" si="0"/>
        <v>1.3701236905965262</v>
      </c>
      <c r="H15">
        <v>8.504085928166074</v>
      </c>
      <c r="I15">
        <v>3.501111111111111</v>
      </c>
      <c r="J15">
        <f t="shared" si="1"/>
        <v>2.428967735750386</v>
      </c>
      <c r="M15">
        <v>4.736888119985918</v>
      </c>
      <c r="N15">
        <v>4.3244444444444445</v>
      </c>
      <c r="O15">
        <f t="shared" si="2"/>
        <v>1.0953749506647805</v>
      </c>
    </row>
    <row r="16" spans="1:15" ht="12.75">
      <c r="A16" s="15">
        <v>3</v>
      </c>
      <c r="B16" s="15" t="s">
        <v>4</v>
      </c>
      <c r="C16">
        <v>1.4984046397658934</v>
      </c>
      <c r="D16">
        <v>2.258888888888889</v>
      </c>
      <c r="E16">
        <f t="shared" si="0"/>
        <v>0.6633370269499774</v>
      </c>
      <c r="H16">
        <v>8.404648901079199</v>
      </c>
      <c r="I16">
        <v>3.192222222222222</v>
      </c>
      <c r="J16">
        <f t="shared" si="1"/>
        <v>2.6328520748246707</v>
      </c>
      <c r="M16">
        <v>6.958499091229431</v>
      </c>
      <c r="N16">
        <v>4.624444444444444</v>
      </c>
      <c r="O16">
        <f t="shared" si="2"/>
        <v>1.5047210913278444</v>
      </c>
    </row>
    <row r="17" spans="1:17" ht="12.75">
      <c r="A17" s="15">
        <v>4</v>
      </c>
      <c r="B17" s="15" t="s">
        <v>1</v>
      </c>
      <c r="C17">
        <v>2.7234768765851833</v>
      </c>
      <c r="D17">
        <v>2.14</v>
      </c>
      <c r="E17">
        <f t="shared" si="0"/>
        <v>1.2726527460678425</v>
      </c>
      <c r="F17">
        <f>AVERAGE(E17:E20)</f>
        <v>1.1532069403451026</v>
      </c>
      <c r="G17">
        <f>STDEV(E17:E20)/SQRT(4)</f>
        <v>0.16218839243669114</v>
      </c>
      <c r="H17">
        <v>8.63656385664723</v>
      </c>
      <c r="I17">
        <v>3.878888888888889</v>
      </c>
      <c r="J17">
        <f t="shared" si="1"/>
        <v>2.226556136059154</v>
      </c>
      <c r="K17">
        <f>AVERAGE(C17:J17)</f>
        <v>2.7741917296287615</v>
      </c>
      <c r="L17">
        <f>STDEV(J17:J20)/SQRT(4)</f>
        <v>0.21572185978721195</v>
      </c>
      <c r="M17">
        <v>6.08723958333333</v>
      </c>
      <c r="N17">
        <v>4.027777777777778</v>
      </c>
      <c r="O17">
        <f t="shared" si="2"/>
        <v>1.511314655172413</v>
      </c>
      <c r="P17">
        <f>AVERAGE(O17:O20)</f>
        <v>1.1524848315058704</v>
      </c>
      <c r="Q17">
        <f>STDEV(O17:O20)/SQRT(4)</f>
        <v>0.14497436726663449</v>
      </c>
    </row>
    <row r="18" spans="1:15" ht="12.75">
      <c r="A18" s="15">
        <v>4</v>
      </c>
      <c r="B18" s="15" t="s">
        <v>2</v>
      </c>
      <c r="C18">
        <v>2.25662264442385</v>
      </c>
      <c r="D18">
        <v>1.9522222222222225</v>
      </c>
      <c r="E18">
        <f t="shared" si="0"/>
        <v>1.155925088208005</v>
      </c>
      <c r="H18">
        <v>6.606890172089508</v>
      </c>
      <c r="I18">
        <v>3.751111111111111</v>
      </c>
      <c r="J18">
        <f t="shared" si="1"/>
        <v>1.7613155079622504</v>
      </c>
      <c r="M18">
        <v>5.093256773490053</v>
      </c>
      <c r="N18">
        <v>4.492222222222222</v>
      </c>
      <c r="O18">
        <f t="shared" si="2"/>
        <v>1.1337944833393638</v>
      </c>
    </row>
    <row r="19" spans="1:15" ht="12.75">
      <c r="A19" s="15">
        <v>4</v>
      </c>
      <c r="B19" s="15" t="s">
        <v>3</v>
      </c>
      <c r="C19">
        <v>2.3027104544783863</v>
      </c>
      <c r="D19">
        <v>3.2488888888888887</v>
      </c>
      <c r="E19">
        <f t="shared" si="0"/>
        <v>0.7087686077395854</v>
      </c>
      <c r="H19">
        <v>9.725557027469604</v>
      </c>
      <c r="I19">
        <v>3.9711111111111115</v>
      </c>
      <c r="J19">
        <f t="shared" si="1"/>
        <v>2.449077035456811</v>
      </c>
      <c r="M19">
        <v>6.955016358951543</v>
      </c>
      <c r="N19">
        <v>5.98</v>
      </c>
      <c r="O19">
        <f t="shared" si="2"/>
        <v>1.1630462138714954</v>
      </c>
    </row>
    <row r="20" spans="1:15" ht="12.75">
      <c r="A20" s="15">
        <v>4</v>
      </c>
      <c r="B20" s="15" t="s">
        <v>4</v>
      </c>
      <c r="C20">
        <v>3.011621315192737</v>
      </c>
      <c r="D20">
        <v>2.041111111111111</v>
      </c>
      <c r="E20">
        <f t="shared" si="0"/>
        <v>1.4754813193649776</v>
      </c>
      <c r="H20">
        <v>10.576896852670052</v>
      </c>
      <c r="I20">
        <v>3.79</v>
      </c>
      <c r="J20">
        <f t="shared" si="1"/>
        <v>2.7907379558496177</v>
      </c>
      <c r="M20">
        <v>3.756357916504383</v>
      </c>
      <c r="N20">
        <v>4.685</v>
      </c>
      <c r="O20">
        <f t="shared" si="2"/>
        <v>0.8017839736402099</v>
      </c>
    </row>
    <row r="21" spans="1:17" ht="12.75">
      <c r="A21" s="15">
        <v>5</v>
      </c>
      <c r="B21" s="15" t="s">
        <v>1</v>
      </c>
      <c r="C21">
        <v>1.1560196287414517</v>
      </c>
      <c r="D21">
        <v>2.223333333333333</v>
      </c>
      <c r="E21">
        <f t="shared" si="0"/>
        <v>0.5199488585044011</v>
      </c>
      <c r="F21">
        <f>AVERAGE(E21:E24)</f>
        <v>0.6567104605415721</v>
      </c>
      <c r="G21">
        <f>STDEV(E21:E24)/SQRT(4)</f>
        <v>0.1371221390845213</v>
      </c>
      <c r="H21">
        <v>5.939713813255166</v>
      </c>
      <c r="I21">
        <v>3.926666666666667</v>
      </c>
      <c r="J21">
        <f t="shared" si="1"/>
        <v>1.5126605636473256</v>
      </c>
      <c r="K21">
        <f>AVERAGE(C21:J21)</f>
        <v>2.009021932971805</v>
      </c>
      <c r="L21">
        <f>STDEV(J21:J24)/SQRT(4)</f>
        <v>0.18877229570937154</v>
      </c>
      <c r="M21">
        <v>7.443681331406446</v>
      </c>
      <c r="N21">
        <v>3.6888888888888887</v>
      </c>
      <c r="O21">
        <f t="shared" si="2"/>
        <v>2.017865421164398</v>
      </c>
      <c r="P21">
        <f>AVERAGE(O21:O24)</f>
        <v>1.4777515000608734</v>
      </c>
      <c r="Q21">
        <f>STDEV(O21:O24)/SQRT(4)</f>
        <v>0.22192274220254476</v>
      </c>
    </row>
    <row r="22" spans="1:15" ht="12.75">
      <c r="A22" s="15">
        <v>5</v>
      </c>
      <c r="B22" s="15" t="s">
        <v>2</v>
      </c>
      <c r="C22">
        <v>1.9167659888434818</v>
      </c>
      <c r="D22">
        <v>1.8711111111111112</v>
      </c>
      <c r="E22">
        <f t="shared" si="0"/>
        <v>1.0243998752726446</v>
      </c>
      <c r="H22">
        <v>6.837104241338117</v>
      </c>
      <c r="I22">
        <v>3.462222222222222</v>
      </c>
      <c r="J22">
        <f t="shared" si="1"/>
        <v>1.9747733688075435</v>
      </c>
      <c r="M22">
        <v>3.994675116145626</v>
      </c>
      <c r="N22">
        <v>4.25</v>
      </c>
      <c r="O22">
        <f t="shared" si="2"/>
        <v>0.9399235567401473</v>
      </c>
    </row>
    <row r="23" spans="1:15" ht="12.75">
      <c r="A23" s="15">
        <v>5</v>
      </c>
      <c r="B23" s="15" t="s">
        <v>3</v>
      </c>
      <c r="C23">
        <v>0.9330752810203172</v>
      </c>
      <c r="D23">
        <v>2.3855555555555554</v>
      </c>
      <c r="E23">
        <f t="shared" si="0"/>
        <v>0.3911354228776365</v>
      </c>
      <c r="H23">
        <v>4.138729246487867</v>
      </c>
      <c r="I23">
        <v>3.7677777777777774</v>
      </c>
      <c r="J23">
        <f t="shared" si="1"/>
        <v>1.0984536484338192</v>
      </c>
      <c r="M23">
        <v>6.712180539327509</v>
      </c>
      <c r="N23">
        <v>4.774444444444445</v>
      </c>
      <c r="O23">
        <f t="shared" si="2"/>
        <v>1.4058558262496528</v>
      </c>
    </row>
    <row r="24" spans="1:15" ht="12.75">
      <c r="A24" s="15">
        <v>5</v>
      </c>
      <c r="B24" s="15" t="s">
        <v>4</v>
      </c>
      <c r="C24">
        <v>1.338161209068021</v>
      </c>
      <c r="D24">
        <v>1.935555555555556</v>
      </c>
      <c r="E24">
        <f t="shared" si="0"/>
        <v>0.6913576855116066</v>
      </c>
      <c r="H24">
        <v>5.367056871686495</v>
      </c>
      <c r="I24">
        <v>4.165555555555556</v>
      </c>
      <c r="J24">
        <f t="shared" si="1"/>
        <v>1.28843723246675</v>
      </c>
      <c r="M24">
        <v>5.970235281577866</v>
      </c>
      <c r="N24">
        <v>3.858333333333333</v>
      </c>
      <c r="O24">
        <f t="shared" si="2"/>
        <v>1.5473611960892957</v>
      </c>
    </row>
    <row r="25" spans="1:2" ht="12.75">
      <c r="A25" s="15"/>
      <c r="B25" s="15"/>
    </row>
    <row r="26" spans="1:2" ht="12.75">
      <c r="A26" s="15"/>
      <c r="B26" s="15"/>
    </row>
    <row r="27" spans="1:2" ht="12.75">
      <c r="A27" s="15" t="s">
        <v>30</v>
      </c>
      <c r="B27" s="15"/>
    </row>
    <row r="28" spans="1:17" ht="12.75">
      <c r="A28" s="15">
        <v>1</v>
      </c>
      <c r="B28" s="15" t="s">
        <v>1</v>
      </c>
      <c r="C28">
        <v>0.20813743927284092</v>
      </c>
      <c r="D28">
        <v>1.9855555555555553</v>
      </c>
      <c r="E28">
        <v>0.10482579482124055</v>
      </c>
      <c r="F28">
        <f>AVERAGE(E28:E32)</f>
        <v>0.795810317647766</v>
      </c>
      <c r="G28">
        <f>STDEV(E28:E32)/SQRT(5)</f>
        <v>0.29138773152886066</v>
      </c>
      <c r="H28">
        <v>7.675512166756129</v>
      </c>
      <c r="I28">
        <v>3.6966666666666668</v>
      </c>
      <c r="J28">
        <v>2.07633331832898</v>
      </c>
      <c r="K28">
        <f>AVERAGE(J28:J32)</f>
        <v>2.096497899497354</v>
      </c>
      <c r="L28">
        <f>STDEV(J28:J32)/SQRT(5)</f>
        <v>0.19255066764860584</v>
      </c>
      <c r="M28">
        <v>2.3956078643578613</v>
      </c>
      <c r="N28">
        <v>5.275555555555556</v>
      </c>
      <c r="O28">
        <v>0.4540958462346409</v>
      </c>
      <c r="P28">
        <f>AVERAGE(O28:O32)</f>
        <v>1.440636164695944</v>
      </c>
      <c r="Q28">
        <f>STDEV(O28:O32)/SQRT(5)</f>
        <v>0.2681293794857456</v>
      </c>
    </row>
    <row r="29" spans="1:15" ht="12.75">
      <c r="A29" s="15">
        <v>2</v>
      </c>
      <c r="B29" s="15" t="s">
        <v>1</v>
      </c>
      <c r="C29">
        <v>1.029173491132596</v>
      </c>
      <c r="D29">
        <v>2.513333333333333</v>
      </c>
      <c r="E29">
        <v>0.4094854739254361</v>
      </c>
      <c r="H29">
        <v>7.52512807284312</v>
      </c>
      <c r="I29">
        <v>3.8288888888888892</v>
      </c>
      <c r="J29">
        <v>1.9653555616827647</v>
      </c>
      <c r="M29">
        <v>7.201211628294958</v>
      </c>
      <c r="N29">
        <v>5.0566666666666675</v>
      </c>
      <c r="O29">
        <v>1.4241024973556276</v>
      </c>
    </row>
    <row r="30" spans="1:15" ht="12.75">
      <c r="A30" s="15">
        <v>3</v>
      </c>
      <c r="B30" s="15" t="s">
        <v>1</v>
      </c>
      <c r="C30">
        <v>3.1194676692783645</v>
      </c>
      <c r="D30">
        <v>1.8655555555555559</v>
      </c>
      <c r="E30">
        <v>1.6721387149199092</v>
      </c>
      <c r="H30">
        <v>9.059311404250524</v>
      </c>
      <c r="I30">
        <v>3.3533333333333335</v>
      </c>
      <c r="J30">
        <v>2.701583917768546</v>
      </c>
      <c r="M30">
        <v>7.574295470984247</v>
      </c>
      <c r="N30">
        <v>4.217777777777777</v>
      </c>
      <c r="O30">
        <v>1.7958024035526405</v>
      </c>
    </row>
    <row r="31" spans="1:15" ht="12.75">
      <c r="A31" s="15">
        <v>4</v>
      </c>
      <c r="B31" s="15" t="s">
        <v>1</v>
      </c>
      <c r="C31">
        <v>2.7234768765851833</v>
      </c>
      <c r="D31">
        <v>2.14</v>
      </c>
      <c r="E31">
        <v>1.2726527460678425</v>
      </c>
      <c r="H31">
        <v>8.63656385664723</v>
      </c>
      <c r="I31">
        <v>3.878888888888889</v>
      </c>
      <c r="J31">
        <v>2.226556136059154</v>
      </c>
      <c r="M31">
        <v>6.08723958333333</v>
      </c>
      <c r="N31">
        <v>4.027777777777778</v>
      </c>
      <c r="O31">
        <v>1.511314655172413</v>
      </c>
    </row>
    <row r="32" spans="1:15" ht="12.75">
      <c r="A32" s="15">
        <v>5</v>
      </c>
      <c r="B32" s="15" t="s">
        <v>1</v>
      </c>
      <c r="C32">
        <v>1.1560196287414517</v>
      </c>
      <c r="D32">
        <v>2.223333333333333</v>
      </c>
      <c r="E32">
        <v>0.5199488585044011</v>
      </c>
      <c r="H32">
        <v>5.939713813255166</v>
      </c>
      <c r="I32">
        <v>3.926666666666667</v>
      </c>
      <c r="J32">
        <v>1.5126605636473256</v>
      </c>
      <c r="M32">
        <v>7.443681331406446</v>
      </c>
      <c r="N32">
        <v>3.6888888888888887</v>
      </c>
      <c r="O32">
        <v>2.017865421164398</v>
      </c>
    </row>
    <row r="33" spans="1:17" ht="12.75">
      <c r="A33" s="15">
        <v>1</v>
      </c>
      <c r="B33" s="15" t="s">
        <v>2</v>
      </c>
      <c r="C33">
        <v>0.48904538341158466</v>
      </c>
      <c r="D33">
        <v>1.9766666666666668</v>
      </c>
      <c r="E33">
        <v>0.24740913157415748</v>
      </c>
      <c r="F33">
        <f>AVERAGE(E33:E37)</f>
        <v>0.8997444450572285</v>
      </c>
      <c r="G33">
        <f>STDEV(E33:E37)/SQRT(5)</f>
        <v>0.16968363234915898</v>
      </c>
      <c r="H33">
        <v>6.432863952214696</v>
      </c>
      <c r="I33">
        <v>3.1233333333333335</v>
      </c>
      <c r="J33">
        <v>2.0596149260025705</v>
      </c>
      <c r="K33">
        <f>AVERAGE(J33:J37)</f>
        <v>2.0782574917904726</v>
      </c>
      <c r="L33">
        <f>STDEV(J33:J37)/SQRT(5)</f>
        <v>0.10195728562820176</v>
      </c>
      <c r="M33">
        <v>4.862356569532492</v>
      </c>
      <c r="N33">
        <v>4.1866666666666665</v>
      </c>
      <c r="O33">
        <v>1.1613909003660412</v>
      </c>
      <c r="P33">
        <f>AVERAGE(O33:O37)</f>
        <v>1.4061798978348226</v>
      </c>
      <c r="Q33">
        <f>STDEV(O33:O37)/SQRT(5)</f>
        <v>0.20656937083571367</v>
      </c>
    </row>
    <row r="34" spans="1:15" ht="12.75">
      <c r="A34" s="15">
        <v>2</v>
      </c>
      <c r="B34" s="15" t="s">
        <v>2</v>
      </c>
      <c r="C34">
        <v>2.074269299419906</v>
      </c>
      <c r="D34">
        <v>2.283333333333333</v>
      </c>
      <c r="E34">
        <v>0.9084391092349954</v>
      </c>
      <c r="H34">
        <v>9.93417775966676</v>
      </c>
      <c r="I34">
        <v>4.32</v>
      </c>
      <c r="J34">
        <v>2.299578185108046</v>
      </c>
      <c r="M34">
        <v>8.924578513698883</v>
      </c>
      <c r="N34">
        <v>4.952222222222223</v>
      </c>
      <c r="O34">
        <v>1.8021361145005594</v>
      </c>
    </row>
    <row r="35" spans="1:15" ht="12.75">
      <c r="A35" s="15">
        <v>3</v>
      </c>
      <c r="B35" s="15" t="s">
        <v>2</v>
      </c>
      <c r="C35">
        <v>2.148132246574348</v>
      </c>
      <c r="D35">
        <v>1.847777777777778</v>
      </c>
      <c r="E35">
        <v>1.1625490209963398</v>
      </c>
      <c r="H35">
        <v>6.362486272059388</v>
      </c>
      <c r="I35">
        <v>2.771111111111111</v>
      </c>
      <c r="J35">
        <v>2.2960054710719526</v>
      </c>
      <c r="M35">
        <v>7.447406897638375</v>
      </c>
      <c r="N35">
        <v>3.7355555555555555</v>
      </c>
      <c r="O35">
        <v>1.9936544342280005</v>
      </c>
    </row>
    <row r="36" spans="1:15" ht="12.75">
      <c r="A36" s="15">
        <v>4</v>
      </c>
      <c r="B36" s="15" t="s">
        <v>2</v>
      </c>
      <c r="C36">
        <v>2.25662264442385</v>
      </c>
      <c r="D36">
        <v>1.9522222222222225</v>
      </c>
      <c r="E36">
        <v>1.155925088208005</v>
      </c>
      <c r="H36">
        <v>6.606890172089508</v>
      </c>
      <c r="I36">
        <v>3.751111111111111</v>
      </c>
      <c r="J36">
        <v>1.7613155079622504</v>
      </c>
      <c r="M36">
        <v>5.093256773490053</v>
      </c>
      <c r="N36">
        <v>4.492222222222222</v>
      </c>
      <c r="O36">
        <v>1.1337944833393638</v>
      </c>
    </row>
    <row r="37" spans="1:15" ht="12.75">
      <c r="A37" s="15">
        <v>5</v>
      </c>
      <c r="B37" s="15" t="s">
        <v>2</v>
      </c>
      <c r="C37">
        <v>1.9167659888434818</v>
      </c>
      <c r="D37">
        <v>1.8711111111111112</v>
      </c>
      <c r="E37">
        <v>1.0243998752726446</v>
      </c>
      <c r="H37">
        <v>6.837104241338117</v>
      </c>
      <c r="I37">
        <v>3.462222222222222</v>
      </c>
      <c r="J37">
        <v>1.9747733688075435</v>
      </c>
      <c r="M37">
        <v>3.994675116145626</v>
      </c>
      <c r="N37">
        <v>4.25</v>
      </c>
      <c r="O37">
        <v>0.9399235567401473</v>
      </c>
    </row>
    <row r="38" spans="1:17" ht="12.75">
      <c r="A38" s="15">
        <v>1</v>
      </c>
      <c r="B38" s="15" t="s">
        <v>3</v>
      </c>
      <c r="C38">
        <v>2.730218266307351</v>
      </c>
      <c r="D38">
        <v>2.002222222222222</v>
      </c>
      <c r="E38">
        <v>1.3635940286773673</v>
      </c>
      <c r="F38">
        <f>AVERAGE(E38:E42)</f>
        <v>0.9036344502263896</v>
      </c>
      <c r="G38">
        <f>STDEV(E38:E42)/SQRT(5)</f>
        <v>0.19720557186531576</v>
      </c>
      <c r="H38">
        <v>7.508653206609254</v>
      </c>
      <c r="I38">
        <v>3.39</v>
      </c>
      <c r="J38">
        <v>2.214941948852287</v>
      </c>
      <c r="K38">
        <f>AVERAGE(J38:J42)</f>
        <v>2.01432882672976</v>
      </c>
      <c r="L38">
        <f>STDEV(J38:J42)/SQRT(5)</f>
        <v>0.2507981189117915</v>
      </c>
      <c r="M38">
        <v>5.35742850386691</v>
      </c>
      <c r="N38">
        <v>4.845555555555555</v>
      </c>
      <c r="O38">
        <v>1.10563761831695</v>
      </c>
      <c r="P38">
        <f>AVERAGE(O38:O42)</f>
        <v>1.1857618736145197</v>
      </c>
      <c r="Q38">
        <f>STDEV(O38:O42)/SQRT(5)</f>
        <v>0.05668724863704743</v>
      </c>
    </row>
    <row r="39" spans="1:15" ht="12.75">
      <c r="A39" s="15">
        <v>2</v>
      </c>
      <c r="B39" s="15" t="s">
        <v>3</v>
      </c>
      <c r="C39">
        <v>1.5562114728208254</v>
      </c>
      <c r="D39">
        <v>2.273333333333333</v>
      </c>
      <c r="E39">
        <v>0.6845505012408324</v>
      </c>
      <c r="H39">
        <v>7.721370128905235</v>
      </c>
      <c r="I39">
        <v>4.1066666666666665</v>
      </c>
      <c r="J39">
        <v>1.8802037651554957</v>
      </c>
      <c r="M39">
        <v>6.084197484591033</v>
      </c>
      <c r="N39">
        <v>5.25</v>
      </c>
      <c r="O39">
        <v>1.1588947589697205</v>
      </c>
    </row>
    <row r="40" spans="1:15" ht="12.75">
      <c r="A40" s="15">
        <v>3</v>
      </c>
      <c r="B40" s="15" t="s">
        <v>3</v>
      </c>
      <c r="C40">
        <v>2.572787819009032</v>
      </c>
      <c r="D40">
        <v>1.8777777777777775</v>
      </c>
      <c r="E40">
        <v>1.3701236905965262</v>
      </c>
      <c r="H40">
        <v>8.504085928166074</v>
      </c>
      <c r="I40">
        <v>3.501111111111111</v>
      </c>
      <c r="J40">
        <v>2.428967735750386</v>
      </c>
      <c r="M40">
        <v>4.736888119985918</v>
      </c>
      <c r="N40">
        <v>4.3244444444444445</v>
      </c>
      <c r="O40">
        <v>1.0953749506647805</v>
      </c>
    </row>
    <row r="41" spans="1:15" ht="12.75">
      <c r="A41" s="15">
        <v>4</v>
      </c>
      <c r="B41" s="15" t="s">
        <v>3</v>
      </c>
      <c r="C41">
        <v>2.3027104544783863</v>
      </c>
      <c r="D41">
        <v>3.2488888888888887</v>
      </c>
      <c r="E41">
        <v>0.7087686077395854</v>
      </c>
      <c r="H41">
        <v>9.725557027469604</v>
      </c>
      <c r="I41">
        <v>3.9711111111111115</v>
      </c>
      <c r="J41">
        <v>2.449077035456811</v>
      </c>
      <c r="M41">
        <v>6.955016358951543</v>
      </c>
      <c r="N41">
        <v>5.98</v>
      </c>
      <c r="O41">
        <v>1.1630462138714954</v>
      </c>
    </row>
    <row r="42" spans="1:15" ht="12.75">
      <c r="A42" s="15">
        <v>5</v>
      </c>
      <c r="B42" s="15" t="s">
        <v>3</v>
      </c>
      <c r="C42">
        <v>0.9330752810203172</v>
      </c>
      <c r="D42">
        <v>2.3855555555555554</v>
      </c>
      <c r="E42">
        <v>0.3911354228776365</v>
      </c>
      <c r="H42">
        <v>4.138729246487867</v>
      </c>
      <c r="I42">
        <v>3.7677777777777774</v>
      </c>
      <c r="J42">
        <v>1.0984536484338192</v>
      </c>
      <c r="M42">
        <v>6.712180539327509</v>
      </c>
      <c r="N42">
        <v>4.774444444444445</v>
      </c>
      <c r="O42">
        <v>1.4058558262496528</v>
      </c>
    </row>
    <row r="43" spans="1:17" ht="12.75">
      <c r="A43" s="15">
        <v>1</v>
      </c>
      <c r="B43" s="15" t="s">
        <v>4</v>
      </c>
      <c r="C43">
        <v>1.837479200553397</v>
      </c>
      <c r="D43">
        <v>2.5888888888888886</v>
      </c>
      <c r="E43">
        <v>0.7097559143768487</v>
      </c>
      <c r="F43">
        <f>AVERAGE(E43:E47)</f>
        <v>0.8780700888082963</v>
      </c>
      <c r="G43">
        <f>STDEV(E43:E47)/SQRT(5)</f>
        <v>0.15280154770041557</v>
      </c>
      <c r="H43">
        <v>7.0337488857427575</v>
      </c>
      <c r="I43">
        <v>4.027777777777778</v>
      </c>
      <c r="J43">
        <v>1.7463100681844088</v>
      </c>
      <c r="K43">
        <f>AVERAGE(J43:J47)</f>
        <v>2.1248747458262516</v>
      </c>
      <c r="L43">
        <f>STDEV(J43:J47)/SQRT(5)</f>
        <v>0.2780330908134653</v>
      </c>
      <c r="M43">
        <v>5.973224883621725</v>
      </c>
      <c r="N43">
        <v>6.463333333333334</v>
      </c>
      <c r="O43">
        <v>0.9241709464087248</v>
      </c>
      <c r="P43">
        <f>AVERAGE(O43:O47)</f>
        <v>1.2308074908725877</v>
      </c>
      <c r="Q43">
        <f>STDEV(O43:O47)/SQRT(5)</f>
        <v>0.15401347245320662</v>
      </c>
    </row>
    <row r="44" spans="1:15" ht="12.75">
      <c r="A44" s="15">
        <v>2</v>
      </c>
      <c r="B44" s="15" t="s">
        <v>4</v>
      </c>
      <c r="C44">
        <v>1.7584764716407235</v>
      </c>
      <c r="D44">
        <v>2.0677777777777777</v>
      </c>
      <c r="E44">
        <v>0.8504184978380716</v>
      </c>
      <c r="H44">
        <v>7.6533286055805325</v>
      </c>
      <c r="I44">
        <v>3.533333333333333</v>
      </c>
      <c r="J44">
        <v>2.166036397805811</v>
      </c>
      <c r="M44">
        <v>8.436410402640995</v>
      </c>
      <c r="N44">
        <v>6.131111111111111</v>
      </c>
      <c r="O44">
        <v>1.376000246896864</v>
      </c>
    </row>
    <row r="45" spans="1:15" ht="12.75">
      <c r="A45" s="15">
        <v>3</v>
      </c>
      <c r="B45" s="15" t="s">
        <v>4</v>
      </c>
      <c r="C45">
        <v>1.4984046397658934</v>
      </c>
      <c r="D45">
        <v>2.258888888888889</v>
      </c>
      <c r="E45">
        <v>0.6633370269499774</v>
      </c>
      <c r="H45">
        <v>8.404648901079199</v>
      </c>
      <c r="I45">
        <v>3.192222222222222</v>
      </c>
      <c r="J45">
        <v>2.6328520748246707</v>
      </c>
      <c r="M45">
        <v>6.958499091229431</v>
      </c>
      <c r="N45">
        <v>4.624444444444444</v>
      </c>
      <c r="O45">
        <v>1.5047210913278444</v>
      </c>
    </row>
    <row r="46" spans="1:15" ht="12.75">
      <c r="A46" s="15">
        <v>4</v>
      </c>
      <c r="B46" s="15" t="s">
        <v>4</v>
      </c>
      <c r="C46">
        <v>3.011621315192737</v>
      </c>
      <c r="D46">
        <v>2.041111111111111</v>
      </c>
      <c r="E46">
        <v>1.4754813193649776</v>
      </c>
      <c r="H46">
        <v>10.576896852670052</v>
      </c>
      <c r="I46">
        <v>3.79</v>
      </c>
      <c r="J46">
        <v>2.7907379558496177</v>
      </c>
      <c r="M46">
        <v>3.756357916504383</v>
      </c>
      <c r="N46">
        <v>4.685</v>
      </c>
      <c r="O46">
        <v>0.8017839736402099</v>
      </c>
    </row>
    <row r="47" spans="1:15" ht="12.75">
      <c r="A47" s="15">
        <v>5</v>
      </c>
      <c r="B47" s="15" t="s">
        <v>4</v>
      </c>
      <c r="C47">
        <v>1.338161209068021</v>
      </c>
      <c r="D47">
        <v>1.935555555555556</v>
      </c>
      <c r="E47">
        <v>0.6913576855116066</v>
      </c>
      <c r="H47">
        <v>5.367056871686495</v>
      </c>
      <c r="I47">
        <v>4.165555555555556</v>
      </c>
      <c r="J47">
        <v>1.28843723246675</v>
      </c>
      <c r="M47">
        <v>5.970235281577866</v>
      </c>
      <c r="N47">
        <v>3.858333333333333</v>
      </c>
      <c r="O47">
        <v>1.5473611960892957</v>
      </c>
    </row>
    <row r="51" ht="12.75">
      <c r="A51" t="s">
        <v>31</v>
      </c>
    </row>
    <row r="52" spans="1:17" ht="12.75">
      <c r="A52" s="15">
        <v>1</v>
      </c>
      <c r="B52" s="15" t="s">
        <v>32</v>
      </c>
      <c r="C52">
        <v>0.20813743927284092</v>
      </c>
      <c r="D52">
        <v>1.9855555555555553</v>
      </c>
      <c r="E52">
        <v>0.10482579482124055</v>
      </c>
      <c r="F52">
        <f>AVERAGE(E52:E61)</f>
        <v>0.8477773813524973</v>
      </c>
      <c r="G52">
        <f>STDEV(E52:E61)/SQRT(10)</f>
        <v>0.15989554439472578</v>
      </c>
      <c r="H52">
        <v>7.675512166756129</v>
      </c>
      <c r="I52">
        <v>3.6966666666666668</v>
      </c>
      <c r="J52">
        <v>2.07633331832898</v>
      </c>
      <c r="K52">
        <f>AVERAGE(J52:J61)</f>
        <v>2.0873776956439136</v>
      </c>
      <c r="L52">
        <f>STDEV(J52:J61)/SQRT(10)</f>
        <v>0.10275389883249979</v>
      </c>
      <c r="M52">
        <v>2.3956078643578613</v>
      </c>
      <c r="N52">
        <v>5.275555555555556</v>
      </c>
      <c r="O52">
        <v>0.4540958462346409</v>
      </c>
      <c r="P52">
        <f>AVERAGE(O52:O61)</f>
        <v>1.423408031265383</v>
      </c>
      <c r="Q52">
        <f>STDEV(O52:O61)/SQRT(10)</f>
        <v>0.15966122008916556</v>
      </c>
    </row>
    <row r="53" spans="1:15" ht="12.75">
      <c r="A53" s="15">
        <v>2</v>
      </c>
      <c r="B53" s="15" t="s">
        <v>32</v>
      </c>
      <c r="C53">
        <v>1.029173491132596</v>
      </c>
      <c r="D53">
        <v>2.513333333333333</v>
      </c>
      <c r="E53">
        <v>0.4094854739254361</v>
      </c>
      <c r="H53">
        <v>7.52512807284312</v>
      </c>
      <c r="I53">
        <v>3.8288888888888892</v>
      </c>
      <c r="J53">
        <v>1.9653555616827647</v>
      </c>
      <c r="M53">
        <v>7.201211628294958</v>
      </c>
      <c r="N53">
        <v>5.0566666666666675</v>
      </c>
      <c r="O53">
        <v>1.4241024973556276</v>
      </c>
    </row>
    <row r="54" spans="1:15" ht="12.75">
      <c r="A54" s="15">
        <v>3</v>
      </c>
      <c r="B54" s="15" t="s">
        <v>32</v>
      </c>
      <c r="C54">
        <v>3.1194676692783645</v>
      </c>
      <c r="D54">
        <v>1.8655555555555559</v>
      </c>
      <c r="E54">
        <v>1.6721387149199092</v>
      </c>
      <c r="H54">
        <v>9.059311404250524</v>
      </c>
      <c r="I54">
        <v>3.3533333333333335</v>
      </c>
      <c r="J54">
        <v>2.701583917768546</v>
      </c>
      <c r="M54">
        <v>7.574295470984247</v>
      </c>
      <c r="N54">
        <v>4.217777777777777</v>
      </c>
      <c r="O54">
        <v>1.7958024035526405</v>
      </c>
    </row>
    <row r="55" spans="1:15" ht="12.75">
      <c r="A55" s="15">
        <v>4</v>
      </c>
      <c r="B55" s="15" t="s">
        <v>32</v>
      </c>
      <c r="C55">
        <v>2.7234768765851833</v>
      </c>
      <c r="D55">
        <v>2.14</v>
      </c>
      <c r="E55">
        <v>1.2726527460678425</v>
      </c>
      <c r="H55">
        <v>8.63656385664723</v>
      </c>
      <c r="I55">
        <v>3.878888888888889</v>
      </c>
      <c r="J55">
        <v>2.226556136059154</v>
      </c>
      <c r="M55">
        <v>6.08723958333333</v>
      </c>
      <c r="N55">
        <v>4.027777777777778</v>
      </c>
      <c r="O55">
        <v>1.511314655172413</v>
      </c>
    </row>
    <row r="56" spans="1:15" ht="12.75">
      <c r="A56" s="15">
        <v>5</v>
      </c>
      <c r="B56" s="15" t="s">
        <v>32</v>
      </c>
      <c r="C56">
        <v>1.1560196287414517</v>
      </c>
      <c r="D56">
        <v>2.223333333333333</v>
      </c>
      <c r="E56">
        <v>0.5199488585044011</v>
      </c>
      <c r="H56">
        <v>5.939713813255166</v>
      </c>
      <c r="I56">
        <v>3.926666666666667</v>
      </c>
      <c r="J56">
        <v>1.5126605636473256</v>
      </c>
      <c r="M56">
        <v>7.443681331406446</v>
      </c>
      <c r="N56">
        <v>3.6888888888888887</v>
      </c>
      <c r="O56">
        <v>2.017865421164398</v>
      </c>
    </row>
    <row r="57" spans="1:15" ht="12.75">
      <c r="A57" s="15">
        <v>1</v>
      </c>
      <c r="B57" s="15" t="s">
        <v>32</v>
      </c>
      <c r="C57">
        <v>0.48904538341158466</v>
      </c>
      <c r="D57">
        <v>1.9766666666666668</v>
      </c>
      <c r="E57">
        <v>0.24740913157415748</v>
      </c>
      <c r="H57">
        <v>6.432863952214696</v>
      </c>
      <c r="I57">
        <v>3.1233333333333335</v>
      </c>
      <c r="J57">
        <v>2.0596149260025705</v>
      </c>
      <c r="M57">
        <v>4.862356569532492</v>
      </c>
      <c r="N57">
        <v>4.1866666666666665</v>
      </c>
      <c r="O57">
        <v>1.1613909003660412</v>
      </c>
    </row>
    <row r="58" spans="1:15" ht="12.75">
      <c r="A58" s="15">
        <v>2</v>
      </c>
      <c r="B58" s="15" t="s">
        <v>32</v>
      </c>
      <c r="C58">
        <v>2.074269299419906</v>
      </c>
      <c r="D58">
        <v>2.283333333333333</v>
      </c>
      <c r="E58">
        <v>0.9084391092349954</v>
      </c>
      <c r="H58">
        <v>9.93417775966676</v>
      </c>
      <c r="I58">
        <v>4.32</v>
      </c>
      <c r="J58">
        <v>2.299578185108046</v>
      </c>
      <c r="M58">
        <v>8.924578513698883</v>
      </c>
      <c r="N58">
        <v>4.952222222222223</v>
      </c>
      <c r="O58">
        <v>1.8021361145005594</v>
      </c>
    </row>
    <row r="59" spans="1:15" ht="12.75">
      <c r="A59" s="15">
        <v>3</v>
      </c>
      <c r="B59" s="15" t="s">
        <v>32</v>
      </c>
      <c r="C59">
        <v>2.148132246574348</v>
      </c>
      <c r="D59">
        <v>1.847777777777778</v>
      </c>
      <c r="E59">
        <v>1.1625490209963398</v>
      </c>
      <c r="H59">
        <v>6.362486272059388</v>
      </c>
      <c r="I59">
        <v>2.771111111111111</v>
      </c>
      <c r="J59">
        <v>2.2960054710719526</v>
      </c>
      <c r="M59">
        <v>7.447406897638375</v>
      </c>
      <c r="N59">
        <v>3.7355555555555555</v>
      </c>
      <c r="O59">
        <v>1.9936544342280005</v>
      </c>
    </row>
    <row r="60" spans="1:15" ht="12.75">
      <c r="A60" s="15">
        <v>4</v>
      </c>
      <c r="B60" s="15" t="s">
        <v>32</v>
      </c>
      <c r="C60">
        <v>2.25662264442385</v>
      </c>
      <c r="D60">
        <v>1.9522222222222225</v>
      </c>
      <c r="E60">
        <v>1.155925088208005</v>
      </c>
      <c r="H60">
        <v>6.606890172089508</v>
      </c>
      <c r="I60">
        <v>3.751111111111111</v>
      </c>
      <c r="J60">
        <v>1.7613155079622504</v>
      </c>
      <c r="M60">
        <v>5.093256773490053</v>
      </c>
      <c r="N60">
        <v>4.492222222222222</v>
      </c>
      <c r="O60">
        <v>1.1337944833393638</v>
      </c>
    </row>
    <row r="61" spans="1:15" ht="12.75">
      <c r="A61" s="15">
        <v>5</v>
      </c>
      <c r="B61" s="15" t="s">
        <v>32</v>
      </c>
      <c r="C61">
        <v>1.9167659888434818</v>
      </c>
      <c r="D61">
        <v>1.8711111111111112</v>
      </c>
      <c r="E61">
        <v>1.0243998752726446</v>
      </c>
      <c r="H61">
        <v>6.837104241338117</v>
      </c>
      <c r="I61">
        <v>3.462222222222222</v>
      </c>
      <c r="J61">
        <v>1.9747733688075435</v>
      </c>
      <c r="M61">
        <v>3.994675116145626</v>
      </c>
      <c r="N61">
        <v>4.25</v>
      </c>
      <c r="O61">
        <v>0.9399235567401473</v>
      </c>
    </row>
    <row r="62" spans="1:17" ht="12.75">
      <c r="A62" s="15">
        <v>1</v>
      </c>
      <c r="B62" s="15" t="s">
        <v>33</v>
      </c>
      <c r="C62">
        <v>2.730218266307351</v>
      </c>
      <c r="D62">
        <v>2.002222222222222</v>
      </c>
      <c r="E62">
        <v>1.3635940286773673</v>
      </c>
      <c r="F62">
        <f>AVERAGE(E62:E71)</f>
        <v>0.890852269517343</v>
      </c>
      <c r="G62">
        <f>STDEV(E62:E71)/SQRT(10)</f>
        <v>0.11768134245231712</v>
      </c>
      <c r="H62">
        <v>7.508653206609254</v>
      </c>
      <c r="I62">
        <v>3.39</v>
      </c>
      <c r="J62">
        <v>2.214941948852287</v>
      </c>
      <c r="K62">
        <f>AVERAGE(J62:J71)</f>
        <v>2.069601786278006</v>
      </c>
      <c r="L62">
        <f>STDEV(J62:J71)/SQRT(10)</f>
        <v>0.17746965065459766</v>
      </c>
      <c r="M62">
        <v>5.35742850386691</v>
      </c>
      <c r="N62">
        <v>4.845555555555555</v>
      </c>
      <c r="O62">
        <v>1.10563761831695</v>
      </c>
      <c r="P62">
        <f>AVERAGE(O62:O71)</f>
        <v>1.2082846822435538</v>
      </c>
      <c r="Q62">
        <f>STDEV(O62:O71)/SQRT(10)</f>
        <v>0.07772777611553872</v>
      </c>
    </row>
    <row r="63" spans="1:15" ht="12.75">
      <c r="A63" s="15">
        <v>2</v>
      </c>
      <c r="B63" s="15" t="s">
        <v>33</v>
      </c>
      <c r="C63">
        <v>1.5562114728208254</v>
      </c>
      <c r="D63">
        <v>2.273333333333333</v>
      </c>
      <c r="E63">
        <v>0.6845505012408324</v>
      </c>
      <c r="H63">
        <v>7.721370128905235</v>
      </c>
      <c r="I63">
        <v>4.1066666666666665</v>
      </c>
      <c r="J63">
        <v>1.8802037651554957</v>
      </c>
      <c r="M63">
        <v>6.084197484591033</v>
      </c>
      <c r="N63">
        <v>5.25</v>
      </c>
      <c r="O63">
        <v>1.1588947589697205</v>
      </c>
    </row>
    <row r="64" spans="1:15" ht="12.75">
      <c r="A64" s="15">
        <v>3</v>
      </c>
      <c r="B64" s="15" t="s">
        <v>33</v>
      </c>
      <c r="C64">
        <v>2.572787819009032</v>
      </c>
      <c r="D64">
        <v>1.8777777777777775</v>
      </c>
      <c r="E64">
        <v>1.3701236905965262</v>
      </c>
      <c r="H64">
        <v>8.504085928166074</v>
      </c>
      <c r="I64">
        <v>3.501111111111111</v>
      </c>
      <c r="J64">
        <v>2.428967735750386</v>
      </c>
      <c r="M64">
        <v>4.736888119985918</v>
      </c>
      <c r="N64">
        <v>4.3244444444444445</v>
      </c>
      <c r="O64">
        <v>1.0953749506647805</v>
      </c>
    </row>
    <row r="65" spans="1:15" ht="12.75">
      <c r="A65" s="15">
        <v>4</v>
      </c>
      <c r="B65" s="15" t="s">
        <v>33</v>
      </c>
      <c r="C65">
        <v>2.3027104544783863</v>
      </c>
      <c r="D65">
        <v>3.2488888888888887</v>
      </c>
      <c r="E65">
        <v>0.7087686077395854</v>
      </c>
      <c r="H65">
        <v>9.725557027469604</v>
      </c>
      <c r="I65">
        <v>3.9711111111111115</v>
      </c>
      <c r="J65">
        <v>2.449077035456811</v>
      </c>
      <c r="M65">
        <v>6.955016358951543</v>
      </c>
      <c r="N65">
        <v>5.98</v>
      </c>
      <c r="O65">
        <v>1.1630462138714954</v>
      </c>
    </row>
    <row r="66" spans="1:15" ht="12.75">
      <c r="A66" s="15">
        <v>5</v>
      </c>
      <c r="B66" s="15" t="s">
        <v>33</v>
      </c>
      <c r="C66">
        <v>0.9330752810203172</v>
      </c>
      <c r="D66">
        <v>2.3855555555555554</v>
      </c>
      <c r="E66">
        <v>0.3911354228776365</v>
      </c>
      <c r="H66">
        <v>4.138729246487867</v>
      </c>
      <c r="I66">
        <v>3.7677777777777774</v>
      </c>
      <c r="J66">
        <v>1.0984536484338192</v>
      </c>
      <c r="M66">
        <v>6.712180539327509</v>
      </c>
      <c r="N66">
        <v>4.774444444444445</v>
      </c>
      <c r="O66">
        <v>1.4058558262496528</v>
      </c>
    </row>
    <row r="67" spans="1:15" ht="12.75">
      <c r="A67" s="15">
        <v>1</v>
      </c>
      <c r="B67" s="15" t="s">
        <v>33</v>
      </c>
      <c r="C67">
        <v>1.837479200553397</v>
      </c>
      <c r="D67">
        <v>2.5888888888888886</v>
      </c>
      <c r="E67">
        <v>0.7097559143768487</v>
      </c>
      <c r="H67">
        <v>7.0337488857427575</v>
      </c>
      <c r="I67">
        <v>4.027777777777778</v>
      </c>
      <c r="J67">
        <v>1.7463100681844088</v>
      </c>
      <c r="M67">
        <v>5.973224883621725</v>
      </c>
      <c r="N67">
        <v>6.463333333333334</v>
      </c>
      <c r="O67">
        <v>0.9241709464087248</v>
      </c>
    </row>
    <row r="68" spans="1:15" ht="12.75">
      <c r="A68" s="15">
        <v>2</v>
      </c>
      <c r="B68" s="15" t="s">
        <v>33</v>
      </c>
      <c r="C68">
        <v>1.7584764716407235</v>
      </c>
      <c r="D68">
        <v>2.0677777777777777</v>
      </c>
      <c r="E68">
        <v>0.8504184978380716</v>
      </c>
      <c r="H68">
        <v>7.6533286055805325</v>
      </c>
      <c r="I68">
        <v>3.533333333333333</v>
      </c>
      <c r="J68">
        <v>2.166036397805811</v>
      </c>
      <c r="M68">
        <v>8.436410402640995</v>
      </c>
      <c r="N68">
        <v>6.131111111111111</v>
      </c>
      <c r="O68">
        <v>1.376000246896864</v>
      </c>
    </row>
    <row r="69" spans="1:15" ht="12.75">
      <c r="A69" s="15">
        <v>3</v>
      </c>
      <c r="B69" s="15" t="s">
        <v>33</v>
      </c>
      <c r="C69">
        <v>1.4984046397658934</v>
      </c>
      <c r="D69">
        <v>2.258888888888889</v>
      </c>
      <c r="E69">
        <v>0.6633370269499774</v>
      </c>
      <c r="H69">
        <v>8.404648901079199</v>
      </c>
      <c r="I69">
        <v>3.192222222222222</v>
      </c>
      <c r="J69">
        <v>2.6328520748246707</v>
      </c>
      <c r="M69">
        <v>6.958499091229431</v>
      </c>
      <c r="N69">
        <v>4.624444444444444</v>
      </c>
      <c r="O69">
        <v>1.5047210913278444</v>
      </c>
    </row>
    <row r="70" spans="1:15" ht="12.75">
      <c r="A70" s="15">
        <v>4</v>
      </c>
      <c r="B70" s="15" t="s">
        <v>33</v>
      </c>
      <c r="C70">
        <v>3.011621315192737</v>
      </c>
      <c r="D70">
        <v>2.041111111111111</v>
      </c>
      <c r="E70">
        <v>1.4754813193649776</v>
      </c>
      <c r="H70">
        <v>10.576896852670052</v>
      </c>
      <c r="I70">
        <v>3.79</v>
      </c>
      <c r="J70">
        <v>2.7907379558496177</v>
      </c>
      <c r="M70">
        <v>3.756357916504383</v>
      </c>
      <c r="N70">
        <v>4.685</v>
      </c>
      <c r="O70">
        <v>0.8017839736402099</v>
      </c>
    </row>
    <row r="71" spans="1:15" ht="12.75">
      <c r="A71" s="15">
        <v>5</v>
      </c>
      <c r="B71" s="15" t="s">
        <v>33</v>
      </c>
      <c r="C71">
        <v>1.338161209068021</v>
      </c>
      <c r="D71">
        <v>1.935555555555556</v>
      </c>
      <c r="E71">
        <v>0.6913576855116066</v>
      </c>
      <c r="H71">
        <v>5.367056871686495</v>
      </c>
      <c r="I71">
        <v>4.165555555555556</v>
      </c>
      <c r="J71">
        <v>1.28843723246675</v>
      </c>
      <c r="M71">
        <v>5.970235281577866</v>
      </c>
      <c r="N71">
        <v>3.858333333333333</v>
      </c>
      <c r="O71">
        <v>1.5473611960892957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" sqref="I8"/>
    </sheetView>
  </sheetViews>
  <sheetFormatPr defaultColWidth="9.140625" defaultRowHeight="12.75"/>
  <sheetData>
    <row r="1" ht="12.75">
      <c r="A1" t="s">
        <v>12</v>
      </c>
    </row>
    <row r="2" ht="12.75">
      <c r="A2" t="s">
        <v>20</v>
      </c>
    </row>
    <row r="3" ht="12.75">
      <c r="A3" t="s">
        <v>13</v>
      </c>
    </row>
    <row r="5" spans="2:15" ht="12.75">
      <c r="B5" t="s">
        <v>19</v>
      </c>
      <c r="I5" t="s">
        <v>18</v>
      </c>
      <c r="O5" s="7" t="s">
        <v>14</v>
      </c>
    </row>
    <row r="6" spans="1:21" ht="12.75">
      <c r="A6" s="2" t="s">
        <v>0</v>
      </c>
      <c r="B6" s="4">
        <v>36672</v>
      </c>
      <c r="C6" s="1">
        <v>36685</v>
      </c>
      <c r="D6" s="5">
        <v>36697</v>
      </c>
      <c r="E6" s="1">
        <v>36712</v>
      </c>
      <c r="F6" s="1">
        <v>36726</v>
      </c>
      <c r="G6" s="6">
        <v>36732</v>
      </c>
      <c r="I6" s="4">
        <v>36670</v>
      </c>
      <c r="J6" s="1">
        <v>36684</v>
      </c>
      <c r="K6" s="5">
        <v>36703</v>
      </c>
      <c r="L6" s="6">
        <v>36731</v>
      </c>
      <c r="M6" s="1">
        <v>36783</v>
      </c>
      <c r="O6" s="12" t="s">
        <v>15</v>
      </c>
      <c r="P6" s="13" t="s">
        <v>16</v>
      </c>
      <c r="Q6" s="14" t="s">
        <v>17</v>
      </c>
      <c r="R6" s="1"/>
      <c r="S6" s="1"/>
      <c r="T6" s="1"/>
      <c r="U6" s="1"/>
    </row>
    <row r="7" spans="1:15" ht="12.75">
      <c r="A7" s="2"/>
      <c r="O7" s="2"/>
    </row>
    <row r="8" spans="1:18" ht="12.75">
      <c r="A8" s="2" t="s">
        <v>1</v>
      </c>
      <c r="B8" s="3">
        <v>2.1455555555555557</v>
      </c>
      <c r="C8" s="3">
        <v>3.7404444444444445</v>
      </c>
      <c r="D8">
        <v>3.736888888888889</v>
      </c>
      <c r="E8">
        <v>4.478</v>
      </c>
      <c r="F8">
        <v>4.430888888888889</v>
      </c>
      <c r="G8">
        <v>4.453333333333334</v>
      </c>
      <c r="I8">
        <v>1.6472550210020873</v>
      </c>
      <c r="J8">
        <v>5.489286740985355</v>
      </c>
      <c r="K8">
        <v>7.767245862750434</v>
      </c>
      <c r="L8">
        <v>6.140407175675368</v>
      </c>
      <c r="M8">
        <v>8.378007862722551</v>
      </c>
      <c r="O8" s="8">
        <f>I8/B8</f>
        <v>0.7677522107208071</v>
      </c>
      <c r="P8" s="8">
        <f>K8/D8</f>
        <v>2.0785327296846425</v>
      </c>
      <c r="Q8" s="9">
        <f>L8/G8</f>
        <v>1.3788339466336903</v>
      </c>
      <c r="R8" s="10"/>
    </row>
    <row r="9" spans="1:18" ht="12.75">
      <c r="A9" s="2" t="s">
        <v>2</v>
      </c>
      <c r="B9" s="3">
        <v>1.9862222222222221</v>
      </c>
      <c r="C9" s="3">
        <v>3.620666666666667</v>
      </c>
      <c r="D9">
        <v>3.4855555555555555</v>
      </c>
      <c r="E9">
        <v>4.316222222222222</v>
      </c>
      <c r="F9">
        <v>3.804222222222223</v>
      </c>
      <c r="G9">
        <v>4.323333333333333</v>
      </c>
      <c r="I9">
        <v>1.7769671125346338</v>
      </c>
      <c r="J9">
        <v>6.068775142024923</v>
      </c>
      <c r="K9">
        <v>7.234704479473693</v>
      </c>
      <c r="L9">
        <v>6.064454774101086</v>
      </c>
      <c r="M9">
        <v>7.707625189023835</v>
      </c>
      <c r="O9" s="8">
        <f>I9/B9</f>
        <v>0.8946466778256715</v>
      </c>
      <c r="P9" s="8">
        <f>K9/D9</f>
        <v>2.075624492038994</v>
      </c>
      <c r="Q9" s="9">
        <f>L9/G9</f>
        <v>1.4027266246957022</v>
      </c>
      <c r="R9" s="10"/>
    </row>
    <row r="10" spans="1:18" ht="12.75">
      <c r="A10" s="2" t="s">
        <v>3</v>
      </c>
      <c r="B10" s="3">
        <v>2.3575555555555554</v>
      </c>
      <c r="C10" s="3">
        <v>3.5686666666666667</v>
      </c>
      <c r="D10">
        <v>3.7473333333333336</v>
      </c>
      <c r="E10">
        <v>5.095888888888889</v>
      </c>
      <c r="F10">
        <v>4.788555555555556</v>
      </c>
      <c r="G10">
        <v>5.034888888888889</v>
      </c>
      <c r="I10">
        <v>2.0190006587271823</v>
      </c>
      <c r="J10">
        <v>5.978792074660456</v>
      </c>
      <c r="K10">
        <v>7.519679107527606</v>
      </c>
      <c r="L10">
        <v>5.9691422013445825</v>
      </c>
      <c r="M10">
        <v>9.631050549127114</v>
      </c>
      <c r="O10" s="8">
        <f>I10/B10</f>
        <v>0.8563957926545689</v>
      </c>
      <c r="P10" s="8">
        <f>K10/D10</f>
        <v>2.0066747307047517</v>
      </c>
      <c r="Q10" s="9">
        <f>L10/G10</f>
        <v>1.1855558946926168</v>
      </c>
      <c r="R10" s="10"/>
    </row>
    <row r="11" spans="1:18" ht="12.75">
      <c r="A11" s="2" t="s">
        <v>4</v>
      </c>
      <c r="B11" s="3">
        <v>2.178444444444444</v>
      </c>
      <c r="C11" s="3">
        <v>4.422444444444444</v>
      </c>
      <c r="D11">
        <v>3.741777777777778</v>
      </c>
      <c r="E11">
        <v>4.618444444444445</v>
      </c>
      <c r="F11">
        <v>4.8711111111111105</v>
      </c>
      <c r="G11">
        <v>5.152444444444445</v>
      </c>
      <c r="I11">
        <v>1.8888285672441545</v>
      </c>
      <c r="J11">
        <v>7.024853807846237</v>
      </c>
      <c r="K11">
        <v>7.807136023351807</v>
      </c>
      <c r="L11">
        <v>6.218945515114879</v>
      </c>
      <c r="M11">
        <v>9.228406677534082</v>
      </c>
      <c r="O11" s="8">
        <f>I11/B11</f>
        <v>0.8670538154237168</v>
      </c>
      <c r="P11" s="8">
        <f>K11/D11</f>
        <v>2.0864777351872625</v>
      </c>
      <c r="Q11" s="9">
        <f>L11/G11</f>
        <v>1.20698933917092</v>
      </c>
      <c r="R11" s="10"/>
    </row>
    <row r="12" spans="1:20" ht="12.75">
      <c r="A12" s="2"/>
      <c r="B12" s="3"/>
      <c r="C12" s="3"/>
      <c r="D12" s="3"/>
      <c r="E12" s="3"/>
      <c r="F12" s="3"/>
      <c r="O12" s="8"/>
      <c r="P12" s="8"/>
      <c r="Q12" s="9"/>
      <c r="R12" s="9"/>
      <c r="S12" s="3"/>
      <c r="T12" s="3"/>
    </row>
    <row r="13" spans="1:19" ht="12.75">
      <c r="A13" s="2" t="s">
        <v>5</v>
      </c>
      <c r="B13">
        <v>0.11722707429964047</v>
      </c>
      <c r="C13" s="3">
        <v>0.22694121250442928</v>
      </c>
      <c r="D13" s="3">
        <v>0.2527245120924079</v>
      </c>
      <c r="E13" s="3">
        <v>0.21430651045472332</v>
      </c>
      <c r="F13">
        <v>0.26265060515446575</v>
      </c>
      <c r="G13">
        <v>0.20987827159782085</v>
      </c>
      <c r="I13">
        <v>0.5486374014955996</v>
      </c>
      <c r="J13">
        <v>0.49096057990559006</v>
      </c>
      <c r="K13">
        <v>0.5400026215282412</v>
      </c>
      <c r="L13">
        <v>0.9722708966650567</v>
      </c>
      <c r="M13">
        <v>0.70567654078327</v>
      </c>
      <c r="O13" s="8"/>
      <c r="P13" s="8"/>
      <c r="Q13" s="9"/>
      <c r="R13" s="9"/>
      <c r="S13" s="3"/>
    </row>
    <row r="14" spans="1:19" ht="12.75">
      <c r="A14" s="2"/>
      <c r="B14">
        <v>0.1199743652807337</v>
      </c>
      <c r="C14" s="3">
        <v>0.17926339581566966</v>
      </c>
      <c r="D14" s="3">
        <v>0.2020581053908618</v>
      </c>
      <c r="E14" s="3">
        <v>0.25373044620188195</v>
      </c>
      <c r="F14">
        <v>0.19403061632264712</v>
      </c>
      <c r="G14">
        <v>0.21123959331723896</v>
      </c>
      <c r="I14">
        <v>0.32668851238526386</v>
      </c>
      <c r="J14">
        <v>0.3040672483303818</v>
      </c>
      <c r="K14">
        <v>0.6798200341597079</v>
      </c>
      <c r="L14">
        <v>0.9155631563172276</v>
      </c>
      <c r="M14">
        <v>0.8828872878598525</v>
      </c>
      <c r="O14" s="8"/>
      <c r="P14" s="8"/>
      <c r="Q14" s="9"/>
      <c r="R14" s="9"/>
      <c r="S14" s="3"/>
    </row>
    <row r="15" spans="1:19" ht="12.75">
      <c r="A15" s="2"/>
      <c r="B15">
        <v>0.24352905081132536</v>
      </c>
      <c r="C15" s="3">
        <v>0.3169136547235927</v>
      </c>
      <c r="D15" s="3">
        <v>0.2582296668598734</v>
      </c>
      <c r="E15" s="3">
        <v>0.39234267452119115</v>
      </c>
      <c r="F15">
        <v>0.33143470658129887</v>
      </c>
      <c r="G15">
        <v>0.2178767672660072</v>
      </c>
      <c r="I15">
        <v>0.3381131252236408</v>
      </c>
      <c r="J15">
        <v>0.5138113968930933</v>
      </c>
      <c r="K15">
        <v>0.9302305356111246</v>
      </c>
      <c r="L15">
        <v>0.4141216797789884</v>
      </c>
      <c r="M15">
        <v>1.6271935242837698</v>
      </c>
      <c r="O15" s="8"/>
      <c r="P15" s="8"/>
      <c r="Q15" s="9"/>
      <c r="R15" s="9"/>
      <c r="S15" s="3"/>
    </row>
    <row r="16" spans="1:19" ht="12.75">
      <c r="A16" s="2"/>
      <c r="B16">
        <v>0.1168646241940089</v>
      </c>
      <c r="C16" s="3">
        <v>0.30547654967049204</v>
      </c>
      <c r="D16" s="3">
        <v>0.2695251294674808</v>
      </c>
      <c r="E16" s="3">
        <v>0.20512117122657286</v>
      </c>
      <c r="F16">
        <v>0.33476560016625606</v>
      </c>
      <c r="G16">
        <v>0.21140897950124377</v>
      </c>
      <c r="I16">
        <v>0.2946147793001828</v>
      </c>
      <c r="J16">
        <v>0.7322591426608074</v>
      </c>
      <c r="K16">
        <v>0.8545281546984883</v>
      </c>
      <c r="L16">
        <v>0.7632385966784148</v>
      </c>
      <c r="M16">
        <v>0.7976435778547974</v>
      </c>
      <c r="O16" s="8"/>
      <c r="P16" s="8"/>
      <c r="Q16" s="9"/>
      <c r="R16" s="9"/>
      <c r="S16" s="3"/>
    </row>
    <row r="17" spans="1:20" ht="12.75">
      <c r="A17" s="2"/>
      <c r="C17" s="3"/>
      <c r="D17" s="3"/>
      <c r="E17" s="3"/>
      <c r="F17" s="3"/>
      <c r="O17" s="8"/>
      <c r="P17" s="8"/>
      <c r="Q17" s="9"/>
      <c r="R17" s="9"/>
      <c r="S17" s="3"/>
      <c r="T17" s="3"/>
    </row>
    <row r="18" spans="1:21" ht="12.75">
      <c r="A18" s="2" t="s">
        <v>6</v>
      </c>
      <c r="B18" s="1">
        <v>36672</v>
      </c>
      <c r="C18" s="1">
        <v>36685</v>
      </c>
      <c r="D18" s="1">
        <v>36697</v>
      </c>
      <c r="E18" s="1">
        <v>36712</v>
      </c>
      <c r="F18" s="1">
        <v>36726</v>
      </c>
      <c r="G18" s="1">
        <v>36732</v>
      </c>
      <c r="I18" s="1">
        <v>36670</v>
      </c>
      <c r="J18" s="1">
        <v>36684</v>
      </c>
      <c r="K18" s="1">
        <v>36703</v>
      </c>
      <c r="L18" s="1">
        <v>36731</v>
      </c>
      <c r="M18" s="1">
        <v>36783</v>
      </c>
      <c r="O18" s="8"/>
      <c r="P18" s="8"/>
      <c r="Q18" s="9"/>
      <c r="R18" s="11"/>
      <c r="S18" s="1"/>
      <c r="T18" s="1"/>
      <c r="U18" s="1"/>
    </row>
    <row r="19" spans="1:20" ht="12.75">
      <c r="A19" s="2"/>
      <c r="B19" s="3"/>
      <c r="C19" s="3"/>
      <c r="D19" s="3"/>
      <c r="E19" s="3"/>
      <c r="F19" s="3"/>
      <c r="O19" s="8"/>
      <c r="P19" s="8"/>
      <c r="Q19" s="9"/>
      <c r="R19" s="9"/>
      <c r="S19" s="3"/>
      <c r="T19" s="3"/>
    </row>
    <row r="20" spans="1:18" ht="12.75">
      <c r="A20" s="2" t="s">
        <v>7</v>
      </c>
      <c r="B20" s="3">
        <v>2.138333333333333</v>
      </c>
      <c r="C20" s="3">
        <v>4.169722222222222</v>
      </c>
      <c r="D20">
        <v>3.559444444444445</v>
      </c>
      <c r="E20">
        <v>4.416666666666667</v>
      </c>
      <c r="F20">
        <v>5.071666666666667</v>
      </c>
      <c r="G20">
        <v>5.192777777777778</v>
      </c>
      <c r="I20">
        <v>1.3162200723862933</v>
      </c>
      <c r="J20">
        <v>6.04723058636104</v>
      </c>
      <c r="K20">
        <v>7.162694552830708</v>
      </c>
      <c r="L20">
        <v>4.647154455344747</v>
      </c>
      <c r="M20">
        <v>10.759350071541737</v>
      </c>
      <c r="O20" s="8">
        <f>I20/B20</f>
        <v>0.615535497608555</v>
      </c>
      <c r="P20" s="8">
        <f>K20/D20</f>
        <v>2.012306882331087</v>
      </c>
      <c r="Q20" s="9">
        <f>L20/G20</f>
        <v>0.8949265025805654</v>
      </c>
      <c r="R20" s="10"/>
    </row>
    <row r="21" spans="1:18" ht="12.75">
      <c r="A21" s="2" t="s">
        <v>8</v>
      </c>
      <c r="B21" s="3">
        <v>2.2844444444444445</v>
      </c>
      <c r="C21" s="3">
        <v>4.1063888888888895</v>
      </c>
      <c r="D21">
        <v>3.9472222222222224</v>
      </c>
      <c r="E21">
        <v>5.233611111111112</v>
      </c>
      <c r="F21">
        <v>5.009583333333333</v>
      </c>
      <c r="G21">
        <v>5.3475</v>
      </c>
      <c r="I21">
        <v>1.6045326837535128</v>
      </c>
      <c r="J21">
        <v>6.416315454011066</v>
      </c>
      <c r="K21">
        <v>8.208501141748911</v>
      </c>
      <c r="L21">
        <v>7.661599507306467</v>
      </c>
      <c r="M21">
        <v>9.033580989065602</v>
      </c>
      <c r="O21" s="8">
        <f>I21/B21</f>
        <v>0.7023732565068879</v>
      </c>
      <c r="P21" s="8">
        <f>K21/D21</f>
        <v>2.0795639767977536</v>
      </c>
      <c r="Q21" s="9">
        <f>L21/G21</f>
        <v>1.4327441808894747</v>
      </c>
      <c r="R21" s="10"/>
    </row>
    <row r="22" spans="1:18" ht="12.75">
      <c r="A22" s="2" t="s">
        <v>9</v>
      </c>
      <c r="B22" s="3">
        <v>1.9625</v>
      </c>
      <c r="C22" s="3">
        <v>3.2447222222222223</v>
      </c>
      <c r="D22">
        <v>3.2044444444444444</v>
      </c>
      <c r="E22">
        <v>3.985277777777778</v>
      </c>
      <c r="F22">
        <v>4.046666666666667</v>
      </c>
      <c r="G22">
        <v>4.225555555555554</v>
      </c>
      <c r="I22">
        <v>2.3346980936569093</v>
      </c>
      <c r="J22">
        <v>6.588799571290159</v>
      </c>
      <c r="K22">
        <v>8.082633126388796</v>
      </c>
      <c r="L22">
        <v>6.679272394959493</v>
      </c>
      <c r="M22">
        <v>9.795636362768779</v>
      </c>
      <c r="O22" s="8">
        <f>I22/B22</f>
        <v>1.1896550795703997</v>
      </c>
      <c r="P22" s="8">
        <f>K22/D22</f>
        <v>2.5223196302877655</v>
      </c>
      <c r="Q22" s="9">
        <f>L22/G22</f>
        <v>1.5806850264169197</v>
      </c>
      <c r="R22" s="10"/>
    </row>
    <row r="23" spans="1:18" ht="12.75">
      <c r="A23" s="2" t="s">
        <v>10</v>
      </c>
      <c r="B23" s="3">
        <v>2.345555555555556</v>
      </c>
      <c r="C23" s="3">
        <v>3.9875</v>
      </c>
      <c r="D23">
        <v>3.8477777777777784</v>
      </c>
      <c r="E23">
        <v>4.9326388888888895</v>
      </c>
      <c r="F23">
        <v>4.3725</v>
      </c>
      <c r="G23">
        <v>4.79625</v>
      </c>
      <c r="I23">
        <v>2.573607822670039</v>
      </c>
      <c r="J23">
        <v>6.227612874060794</v>
      </c>
      <c r="K23">
        <v>8.886476977219099</v>
      </c>
      <c r="L23">
        <v>5.472967658069827</v>
      </c>
      <c r="M23">
        <v>8.963610154227844</v>
      </c>
      <c r="O23" s="8">
        <f>I23/B23</f>
        <v>1.0972273995277286</v>
      </c>
      <c r="P23" s="8">
        <f>K23/D23</f>
        <v>2.309508888101989</v>
      </c>
      <c r="Q23" s="9">
        <f>L23/G23</f>
        <v>1.1410930743955856</v>
      </c>
      <c r="R23" s="10"/>
    </row>
    <row r="24" spans="1:18" ht="12.75">
      <c r="A24" s="2" t="s">
        <v>11</v>
      </c>
      <c r="B24" s="3">
        <v>2.1038888888888887</v>
      </c>
      <c r="C24" s="3">
        <v>3.681944444444445</v>
      </c>
      <c r="D24">
        <v>3.8305555555555557</v>
      </c>
      <c r="E24">
        <v>4.5675</v>
      </c>
      <c r="F24">
        <v>3.868055555555556</v>
      </c>
      <c r="G24">
        <v>4.142916666666667</v>
      </c>
      <c r="I24">
        <v>1.336005526918318</v>
      </c>
      <c r="J24">
        <v>5.422176221173154</v>
      </c>
      <c r="K24">
        <v>5.57065104319191</v>
      </c>
      <c r="L24">
        <v>6.030193067114361</v>
      </c>
      <c r="M24">
        <v>5.129185270405518</v>
      </c>
      <c r="O24" s="8">
        <f>I24/B24</f>
        <v>0.6350171503704707</v>
      </c>
      <c r="P24" s="8">
        <f>K24/D24</f>
        <v>1.4542671323778735</v>
      </c>
      <c r="Q24" s="9">
        <f>L24/G24</f>
        <v>1.455542930813081</v>
      </c>
      <c r="R24" s="10"/>
    </row>
    <row r="25" spans="1:20" ht="12.75">
      <c r="A25" s="2"/>
      <c r="B25" s="3"/>
      <c r="C25" s="3"/>
      <c r="D25" s="3"/>
      <c r="E25" s="3"/>
      <c r="F25" s="3"/>
      <c r="O25" s="8"/>
      <c r="P25" s="9"/>
      <c r="Q25" s="9"/>
      <c r="R25" s="9"/>
      <c r="S25" s="3"/>
      <c r="T25" s="3"/>
    </row>
    <row r="26" spans="1:19" ht="12.75">
      <c r="A26" s="2" t="s">
        <v>5</v>
      </c>
      <c r="B26" s="3">
        <v>0.12421091002142381</v>
      </c>
      <c r="C26" s="3">
        <v>0.37567384276679344</v>
      </c>
      <c r="D26" s="3">
        <v>0.22884627435016372</v>
      </c>
      <c r="E26" s="3">
        <v>0.20814524843110005</v>
      </c>
      <c r="F26">
        <v>0.3827751755493488</v>
      </c>
      <c r="G26">
        <v>0.3235455584536152</v>
      </c>
      <c r="I26">
        <v>0.5904212520874109</v>
      </c>
      <c r="J26">
        <v>0.6311901674666912</v>
      </c>
      <c r="K26">
        <v>0.27867977230936036</v>
      </c>
      <c r="L26">
        <v>0.7841516650756137</v>
      </c>
      <c r="M26">
        <v>1.148805683998296</v>
      </c>
      <c r="O26" s="8"/>
      <c r="P26" s="9"/>
      <c r="Q26" s="9"/>
      <c r="R26" s="9"/>
      <c r="S26" s="3"/>
    </row>
    <row r="27" spans="2:19" ht="12.75">
      <c r="B27" s="3">
        <v>0.12893259447070504</v>
      </c>
      <c r="C27" s="3">
        <v>0.25529528907525406</v>
      </c>
      <c r="D27" s="3">
        <v>0.29215046935651207</v>
      </c>
      <c r="E27" s="3">
        <v>0.31375824580808925</v>
      </c>
      <c r="F27">
        <v>0.27106611596728525</v>
      </c>
      <c r="G27">
        <v>0.3390649054399615</v>
      </c>
      <c r="I27">
        <v>0.21941671120764977</v>
      </c>
      <c r="J27">
        <v>0.48702886906870047</v>
      </c>
      <c r="K27">
        <v>0.5766622140620891</v>
      </c>
      <c r="L27">
        <v>0.6387228164159942</v>
      </c>
      <c r="M27">
        <v>0.2826928346850897</v>
      </c>
      <c r="O27" s="10"/>
      <c r="P27" s="9"/>
      <c r="Q27" s="9"/>
      <c r="R27" s="9"/>
      <c r="S27" s="3"/>
    </row>
    <row r="28" spans="2:19" ht="12.75">
      <c r="B28" s="3">
        <v>0.10231339258880244</v>
      </c>
      <c r="C28" s="3">
        <v>0.1755819408633799</v>
      </c>
      <c r="D28" s="3">
        <v>0.15853127800374134</v>
      </c>
      <c r="E28" s="3">
        <v>0.2389723955525804</v>
      </c>
      <c r="F28">
        <v>0.20604108641950325</v>
      </c>
      <c r="G28">
        <v>0.33689485216331383</v>
      </c>
      <c r="I28">
        <v>0.3423866674363365</v>
      </c>
      <c r="J28">
        <v>0.2737330671568007</v>
      </c>
      <c r="K28">
        <v>0.5911938685252139</v>
      </c>
      <c r="L28">
        <v>0.6609287115111212</v>
      </c>
      <c r="M28">
        <v>0.5766412601321805</v>
      </c>
      <c r="O28" s="10"/>
      <c r="P28" s="9"/>
      <c r="Q28" s="9"/>
      <c r="R28" s="9"/>
      <c r="S28" s="3"/>
    </row>
    <row r="29" spans="2:19" ht="12.75">
      <c r="B29" s="3">
        <v>0.2635464764137031</v>
      </c>
      <c r="C29" s="3">
        <v>0.2740110162694866</v>
      </c>
      <c r="D29" s="3">
        <v>0.2301357624008103</v>
      </c>
      <c r="E29" s="3">
        <v>0.3561806118063016</v>
      </c>
      <c r="F29">
        <v>0.301425373670261</v>
      </c>
      <c r="G29">
        <v>0.33707721742213664</v>
      </c>
      <c r="I29">
        <v>0.17985678104960004</v>
      </c>
      <c r="J29">
        <v>1.0992569740070899</v>
      </c>
      <c r="K29">
        <v>0.8573480067434157</v>
      </c>
      <c r="L29">
        <v>0.6870666944007848</v>
      </c>
      <c r="M29">
        <v>0.614135425195512</v>
      </c>
      <c r="O29" s="10"/>
      <c r="P29" s="9"/>
      <c r="Q29" s="9"/>
      <c r="R29" s="9"/>
      <c r="S29" s="3"/>
    </row>
    <row r="30" spans="2:19" ht="12.75">
      <c r="B30" s="3">
        <v>0.12770538133531384</v>
      </c>
      <c r="C30" s="3">
        <v>0.20344754478547164</v>
      </c>
      <c r="D30" s="3">
        <v>0.26991701763417913</v>
      </c>
      <c r="E30" s="3">
        <v>0.1671069437208714</v>
      </c>
      <c r="F30">
        <v>0.2038608683577768</v>
      </c>
      <c r="G30">
        <v>0.32171219126221223</v>
      </c>
      <c r="I30">
        <v>0.2105617620602516</v>
      </c>
      <c r="J30">
        <v>0.44254819515794575</v>
      </c>
      <c r="K30">
        <v>0.5650930343675477</v>
      </c>
      <c r="L30">
        <v>0.7421805850728854</v>
      </c>
      <c r="M30">
        <v>0.5476140521764149</v>
      </c>
      <c r="O30" s="10"/>
      <c r="P30" s="9"/>
      <c r="Q30" s="9"/>
      <c r="R30" s="9"/>
      <c r="S30" s="3"/>
    </row>
    <row r="31" spans="15:18" ht="12.75">
      <c r="O31" s="10"/>
      <c r="P31" s="10"/>
      <c r="Q31" s="10"/>
      <c r="R31" s="10"/>
    </row>
    <row r="32" spans="15:18" ht="12.75">
      <c r="O32" s="10"/>
      <c r="P32" s="10"/>
      <c r="Q32" s="10"/>
      <c r="R32" s="10"/>
    </row>
    <row r="33" spans="15:18" ht="12.75">
      <c r="O33" s="10"/>
      <c r="P33" s="10"/>
      <c r="Q33" s="10"/>
      <c r="R33" s="10"/>
    </row>
    <row r="34" spans="15:18" ht="12.75">
      <c r="O34" s="10"/>
      <c r="P34" s="10"/>
      <c r="Q34" s="10"/>
      <c r="R34" s="10"/>
    </row>
    <row r="35" spans="15:18" ht="12.75">
      <c r="O35" s="10"/>
      <c r="P35" s="10"/>
      <c r="Q35" s="10"/>
      <c r="R35" s="10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2002-02-23T01:02:10Z</dcterms:created>
  <dcterms:modified xsi:type="dcterms:W3CDTF">2002-03-18T20:02:20Z</dcterms:modified>
  <cp:category/>
  <cp:version/>
  <cp:contentType/>
  <cp:contentStatus/>
</cp:coreProperties>
</file>