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55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0" i="1" l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C40" i="1"/>
  <c r="D40" i="1"/>
  <c r="C31" i="1"/>
  <c r="D31" i="1"/>
  <c r="B31" i="1"/>
  <c r="H3" i="1" l="1"/>
  <c r="G3" i="1" l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2" i="1"/>
  <c r="H2" i="1" s="1"/>
  <c r="B11" i="1"/>
  <c r="F11" i="1" s="1"/>
  <c r="C11" i="1"/>
  <c r="E11" i="1"/>
  <c r="G11" i="1" l="1"/>
  <c r="H11" i="1" s="1"/>
  <c r="D11" i="1"/>
  <c r="F3" i="1"/>
  <c r="F4" i="1"/>
  <c r="F5" i="1"/>
  <c r="F6" i="1"/>
  <c r="F7" i="1"/>
  <c r="F8" i="1"/>
  <c r="F9" i="1"/>
  <c r="F10" i="1"/>
  <c r="F2" i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<sst xmlns="http://schemas.openxmlformats.org/spreadsheetml/2006/main" count="38" uniqueCount="27">
  <si>
    <t>Southwest</t>
  </si>
  <si>
    <t>Nashua</t>
  </si>
  <si>
    <t>Rockingham</t>
  </si>
  <si>
    <t>Strafford</t>
  </si>
  <si>
    <t>Southern</t>
  </si>
  <si>
    <t>Central</t>
  </si>
  <si>
    <t>Lakes</t>
  </si>
  <si>
    <t>Upper Valley</t>
  </si>
  <si>
    <t>North Country</t>
  </si>
  <si>
    <t>Current HH</t>
  </si>
  <si>
    <t>Target HH (All)</t>
  </si>
  <si>
    <t>% Complete (All)</t>
  </si>
  <si>
    <t>% Complete (Phase 1)</t>
  </si>
  <si>
    <t>Target HH (Phase 1)</t>
  </si>
  <si>
    <t>TOTAL</t>
  </si>
  <si>
    <t>POINTS
REMAINING</t>
  </si>
  <si>
    <t>POINTS PER MONTH
(ASSUME END DATE OF 10-13)</t>
  </si>
  <si>
    <t>CNHRPC</t>
  </si>
  <si>
    <t>LRPC</t>
  </si>
  <si>
    <t>NCC</t>
  </si>
  <si>
    <t>NRPC</t>
  </si>
  <si>
    <t>RPC</t>
  </si>
  <si>
    <t>SNHPC</t>
  </si>
  <si>
    <t>SRPC</t>
  </si>
  <si>
    <t>UVLSRPC</t>
  </si>
  <si>
    <t>Households
Collected</t>
  </si>
  <si>
    <t>Target
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</si>
</sst>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/>
    <xf numFmtId="165" fontId="2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3" fillId="0" borderId="0" xfId="1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31" sqref="C31:D40"/>
    </sheetView>
  </sheetViews>
  <sheetFormatPr defaultRowHeight="12.75" x14ac:dyDescent="0.25"/>
  <cols>
    <col min="1" max="1" width="12.28515625" style="1" bestFit="1" customWidth="1"/>
    <col min="2" max="2" width="12" style="1" customWidth="1"/>
    <col min="3" max="3" width="13.28515625" style="1" bestFit="1" customWidth="1"/>
    <col min="4" max="4" width="14.85546875" style="1" bestFit="1" customWidth="1"/>
    <col min="5" max="5" width="17" style="1" hidden="1" customWidth="1"/>
    <col min="6" max="6" width="18.7109375" style="1" hidden="1" customWidth="1"/>
    <col min="7" max="7" width="10.7109375" style="1" bestFit="1" customWidth="1"/>
    <col min="8" max="8" width="26.28515625" style="1" bestFit="1" customWidth="1"/>
    <col min="9" max="9" width="51.5703125" style="1" bestFit="1" customWidth="1"/>
    <col min="10" max="10" width="13.140625" style="1" bestFit="1" customWidth="1"/>
    <col min="11" max="12" width="6" style="1" bestFit="1" customWidth="1"/>
    <col min="13" max="16384" width="9.140625" style="1"/>
  </cols>
  <sheetData>
    <row r="1" spans="1:8" ht="25.5" x14ac:dyDescent="0.25">
      <c r="B1" s="1" t="s">
        <v>9</v>
      </c>
      <c r="C1" s="1" t="s">
        <v>10</v>
      </c>
      <c r="D1" s="1" t="s">
        <v>11</v>
      </c>
      <c r="E1" s="1" t="s">
        <v>13</v>
      </c>
      <c r="F1" s="1" t="s">
        <v>12</v>
      </c>
      <c r="G1" s="4" t="s">
        <v>15</v>
      </c>
      <c r="H1" s="4" t="s">
        <v>16</v>
      </c>
    </row>
    <row r="2" spans="1:8" x14ac:dyDescent="0.25">
      <c r="A2" s="1" t="s">
        <v>0</v>
      </c>
      <c r="B2" s="1">
        <v>2087</v>
      </c>
      <c r="C2" s="1">
        <v>3720</v>
      </c>
      <c r="D2" s="2">
        <f t="shared" ref="D2:D11" si="0">B2/C2</f>
        <v>0.5610215053763441</v>
      </c>
      <c r="E2" s="1">
        <v>1700</v>
      </c>
      <c r="F2" s="2">
        <f>B2/E2</f>
        <v>1.2276470588235293</v>
      </c>
      <c r="G2" s="1">
        <f>C2-B2</f>
        <v>1633</v>
      </c>
      <c r="H2" s="5">
        <f>G2/17</f>
        <v>96.058823529411768</v>
      </c>
    </row>
    <row r="3" spans="1:8" x14ac:dyDescent="0.25">
      <c r="A3" s="1" t="s">
        <v>1</v>
      </c>
      <c r="B3" s="1">
        <v>528</v>
      </c>
      <c r="C3" s="1">
        <v>1428</v>
      </c>
      <c r="D3" s="2">
        <f t="shared" si="0"/>
        <v>0.36974789915966388</v>
      </c>
      <c r="E3" s="1">
        <v>974</v>
      </c>
      <c r="F3" s="2">
        <f t="shared" ref="F3:F11" si="1">B3/E3</f>
        <v>0.5420944558521561</v>
      </c>
      <c r="G3" s="1">
        <f t="shared" ref="G3:G11" si="2">C3-B3</f>
        <v>900</v>
      </c>
      <c r="H3" s="5">
        <f t="shared" ref="H3:H10" si="3">G3/17</f>
        <v>52.941176470588232</v>
      </c>
    </row>
    <row r="4" spans="1:8" x14ac:dyDescent="0.25">
      <c r="A4" s="1" t="s">
        <v>2</v>
      </c>
      <c r="B4" s="1">
        <v>624</v>
      </c>
      <c r="C4" s="1">
        <v>596</v>
      </c>
      <c r="D4" s="2">
        <f t="shared" si="0"/>
        <v>1.0469798657718121</v>
      </c>
      <c r="E4" s="1">
        <v>378</v>
      </c>
      <c r="F4" s="2">
        <f t="shared" si="1"/>
        <v>1.6507936507936507</v>
      </c>
      <c r="G4" s="1">
        <f t="shared" si="2"/>
        <v>-28</v>
      </c>
      <c r="H4" s="5">
        <f t="shared" si="3"/>
        <v>-1.6470588235294117</v>
      </c>
    </row>
    <row r="5" spans="1:8" x14ac:dyDescent="0.25">
      <c r="A5" s="1" t="s">
        <v>3</v>
      </c>
      <c r="B5" s="1">
        <v>1691</v>
      </c>
      <c r="C5" s="1">
        <v>2093</v>
      </c>
      <c r="D5" s="2">
        <f t="shared" si="0"/>
        <v>0.80793119923554702</v>
      </c>
      <c r="E5" s="1">
        <v>110</v>
      </c>
      <c r="F5" s="2">
        <f t="shared" si="1"/>
        <v>15.372727272727273</v>
      </c>
      <c r="G5" s="1">
        <f t="shared" si="2"/>
        <v>402</v>
      </c>
      <c r="H5" s="5">
        <f t="shared" si="3"/>
        <v>23.647058823529413</v>
      </c>
    </row>
    <row r="6" spans="1:8" x14ac:dyDescent="0.25">
      <c r="A6" s="1" t="s">
        <v>4</v>
      </c>
      <c r="B6" s="1">
        <v>1747</v>
      </c>
      <c r="C6" s="1">
        <v>3325</v>
      </c>
      <c r="D6" s="2">
        <f t="shared" si="0"/>
        <v>0.52541353383458644</v>
      </c>
      <c r="E6" s="1">
        <v>1498</v>
      </c>
      <c r="F6" s="2">
        <f t="shared" si="1"/>
        <v>1.1662216288384513</v>
      </c>
      <c r="G6" s="1">
        <f t="shared" si="2"/>
        <v>1578</v>
      </c>
      <c r="H6" s="5">
        <f t="shared" si="3"/>
        <v>92.82352941176471</v>
      </c>
    </row>
    <row r="7" spans="1:8" x14ac:dyDescent="0.25">
      <c r="A7" s="1" t="s">
        <v>5</v>
      </c>
      <c r="B7" s="1">
        <v>2321</v>
      </c>
      <c r="C7" s="1">
        <v>3612</v>
      </c>
      <c r="D7" s="2">
        <f t="shared" si="0"/>
        <v>0.64258028792912514</v>
      </c>
      <c r="E7" s="1">
        <v>2034</v>
      </c>
      <c r="F7" s="2">
        <f t="shared" si="1"/>
        <v>1.1411012782694199</v>
      </c>
      <c r="G7" s="1">
        <f t="shared" si="2"/>
        <v>1291</v>
      </c>
      <c r="H7" s="5">
        <f t="shared" si="3"/>
        <v>75.941176470588232</v>
      </c>
    </row>
    <row r="8" spans="1:8" x14ac:dyDescent="0.25">
      <c r="A8" s="1" t="s">
        <v>6</v>
      </c>
      <c r="B8" s="1">
        <v>642</v>
      </c>
      <c r="C8" s="1">
        <v>6806</v>
      </c>
      <c r="D8" s="2">
        <f t="shared" si="0"/>
        <v>9.4328533646782245E-2</v>
      </c>
      <c r="E8" s="1">
        <v>2132</v>
      </c>
      <c r="F8" s="2">
        <f t="shared" si="1"/>
        <v>0.30112570356472795</v>
      </c>
      <c r="G8" s="1">
        <f t="shared" si="2"/>
        <v>6164</v>
      </c>
      <c r="H8" s="5">
        <f t="shared" si="3"/>
        <v>362.58823529411762</v>
      </c>
    </row>
    <row r="9" spans="1:8" x14ac:dyDescent="0.25">
      <c r="A9" s="1" t="s">
        <v>7</v>
      </c>
      <c r="B9" s="1">
        <v>2164</v>
      </c>
      <c r="C9" s="1">
        <v>5794</v>
      </c>
      <c r="D9" s="2">
        <f t="shared" si="0"/>
        <v>0.37348981705212286</v>
      </c>
      <c r="E9" s="1">
        <v>1906</v>
      </c>
      <c r="F9" s="2">
        <f t="shared" si="1"/>
        <v>1.1353620146904513</v>
      </c>
      <c r="G9" s="1">
        <f t="shared" si="2"/>
        <v>3630</v>
      </c>
      <c r="H9" s="5">
        <f t="shared" si="3"/>
        <v>213.52941176470588</v>
      </c>
    </row>
    <row r="10" spans="1:8" x14ac:dyDescent="0.25">
      <c r="A10" s="1" t="s">
        <v>8</v>
      </c>
      <c r="B10" s="1">
        <v>2513</v>
      </c>
      <c r="C10" s="1">
        <v>12617</v>
      </c>
      <c r="D10" s="2">
        <f t="shared" si="0"/>
        <v>0.19917571530474756</v>
      </c>
      <c r="E10" s="1">
        <v>513</v>
      </c>
      <c r="F10" s="2">
        <f t="shared" si="1"/>
        <v>4.8986354775828458</v>
      </c>
      <c r="G10" s="1">
        <f t="shared" si="2"/>
        <v>10104</v>
      </c>
      <c r="H10" s="5">
        <f t="shared" si="3"/>
        <v>594.35294117647061</v>
      </c>
    </row>
    <row r="11" spans="1:8" x14ac:dyDescent="0.25">
      <c r="A11" s="3" t="s">
        <v>14</v>
      </c>
      <c r="B11" s="1">
        <f>SUM(B2:B10)</f>
        <v>14317</v>
      </c>
      <c r="C11" s="1">
        <f>SUM(C2:C10)</f>
        <v>39991</v>
      </c>
      <c r="D11" s="2">
        <f t="shared" si="0"/>
        <v>0.35800555124903105</v>
      </c>
      <c r="E11" s="1">
        <f>SUM(E2:E10)</f>
        <v>11245</v>
      </c>
      <c r="F11" s="2">
        <f t="shared" si="1"/>
        <v>1.2731880835927079</v>
      </c>
      <c r="G11" s="1">
        <f t="shared" si="2"/>
        <v>25674</v>
      </c>
      <c r="H11" s="5">
        <f t="shared" ref="H11" si="4">G11/19</f>
        <v>1351.2631578947369</v>
      </c>
    </row>
    <row r="19" spans="1:5" ht="15" x14ac:dyDescent="0.25">
      <c r="C19" s="6" t="s">
        <v>17</v>
      </c>
      <c r="D19" s="6">
        <v>930</v>
      </c>
      <c r="E19" s="6">
        <v>930</v>
      </c>
    </row>
    <row r="20" spans="1:5" ht="15" x14ac:dyDescent="0.25">
      <c r="C20" s="6" t="s">
        <v>18</v>
      </c>
      <c r="D20" s="6">
        <v>165</v>
      </c>
      <c r="E20" s="6">
        <v>165</v>
      </c>
    </row>
    <row r="21" spans="1:5" ht="15" x14ac:dyDescent="0.25">
      <c r="C21" s="6" t="s">
        <v>19</v>
      </c>
      <c r="D21" s="6">
        <v>2002</v>
      </c>
      <c r="E21" s="6">
        <v>2002</v>
      </c>
    </row>
    <row r="22" spans="1:5" ht="15" x14ac:dyDescent="0.25">
      <c r="C22" s="6" t="s">
        <v>20</v>
      </c>
      <c r="D22" s="6">
        <v>221</v>
      </c>
      <c r="E22" s="6">
        <v>221</v>
      </c>
    </row>
    <row r="23" spans="1:5" ht="15" x14ac:dyDescent="0.25">
      <c r="C23" s="6" t="s">
        <v>21</v>
      </c>
      <c r="D23" s="6">
        <v>367</v>
      </c>
      <c r="E23" s="6">
        <v>367</v>
      </c>
    </row>
    <row r="24" spans="1:5" ht="15" x14ac:dyDescent="0.25">
      <c r="C24" s="6" t="s">
        <v>22</v>
      </c>
      <c r="D24" s="6">
        <v>1049</v>
      </c>
      <c r="E24" s="6">
        <v>1049</v>
      </c>
    </row>
    <row r="25" spans="1:5" ht="15" x14ac:dyDescent="0.25">
      <c r="C25" s="6" t="s">
        <v>23</v>
      </c>
      <c r="D25" s="6">
        <v>287</v>
      </c>
      <c r="E25" s="6">
        <v>287</v>
      </c>
    </row>
    <row r="26" spans="1:5" ht="15" x14ac:dyDescent="0.25">
      <c r="C26" s="6" t="s">
        <v>24</v>
      </c>
      <c r="D26" s="6">
        <v>1173</v>
      </c>
      <c r="E26" s="6">
        <v>1173</v>
      </c>
    </row>
    <row r="30" spans="1:5" ht="25.5" x14ac:dyDescent="0.25">
      <c r="B30" s="4" t="s">
        <v>25</v>
      </c>
      <c r="C30" s="4" t="s">
        <v>26</v>
      </c>
      <c r="D30" s="1" t="s">
        <v>11</v>
      </c>
    </row>
    <row r="31" spans="1:5" x14ac:dyDescent="0.25">
      <c r="A31" s="1" t="s">
        <v>0</v>
      </c>
      <c r="B31" s="7">
        <f>B2</f>
        <v>2087</v>
      </c>
      <c r="C31" s="7">
        <f t="shared" ref="C31:D31" si="5">C2</f>
        <v>3720</v>
      </c>
      <c r="D31" s="9">
        <f t="shared" si="5"/>
        <v>0.5610215053763441</v>
      </c>
    </row>
    <row r="32" spans="1:5" x14ac:dyDescent="0.25">
      <c r="A32" s="1" t="s">
        <v>1</v>
      </c>
      <c r="B32" s="7">
        <f t="shared" ref="B32:D32" si="6">B3</f>
        <v>528</v>
      </c>
      <c r="C32" s="7">
        <f t="shared" si="6"/>
        <v>1428</v>
      </c>
      <c r="D32" s="9">
        <f t="shared" si="6"/>
        <v>0.36974789915966388</v>
      </c>
    </row>
    <row r="33" spans="1:4" x14ac:dyDescent="0.25">
      <c r="A33" s="1" t="s">
        <v>2</v>
      </c>
      <c r="B33" s="7">
        <f t="shared" ref="B33:D33" si="7">B4</f>
        <v>624</v>
      </c>
      <c r="C33" s="7">
        <f t="shared" si="7"/>
        <v>596</v>
      </c>
      <c r="D33" s="9">
        <f t="shared" si="7"/>
        <v>1.0469798657718121</v>
      </c>
    </row>
    <row r="34" spans="1:4" x14ac:dyDescent="0.25">
      <c r="A34" s="1" t="s">
        <v>3</v>
      </c>
      <c r="B34" s="7">
        <f t="shared" ref="B34:D34" si="8">B5</f>
        <v>1691</v>
      </c>
      <c r="C34" s="7">
        <f t="shared" si="8"/>
        <v>2093</v>
      </c>
      <c r="D34" s="9">
        <f t="shared" si="8"/>
        <v>0.80793119923554702</v>
      </c>
    </row>
    <row r="35" spans="1:4" x14ac:dyDescent="0.25">
      <c r="A35" s="1" t="s">
        <v>4</v>
      </c>
      <c r="B35" s="7">
        <f t="shared" ref="B35:D35" si="9">B6</f>
        <v>1747</v>
      </c>
      <c r="C35" s="7">
        <f t="shared" si="9"/>
        <v>3325</v>
      </c>
      <c r="D35" s="9">
        <f t="shared" si="9"/>
        <v>0.52541353383458644</v>
      </c>
    </row>
    <row r="36" spans="1:4" x14ac:dyDescent="0.25">
      <c r="A36" s="1" t="s">
        <v>5</v>
      </c>
      <c r="B36" s="7">
        <f t="shared" ref="B36:D36" si="10">B7</f>
        <v>2321</v>
      </c>
      <c r="C36" s="7">
        <f t="shared" si="10"/>
        <v>3612</v>
      </c>
      <c r="D36" s="9">
        <f t="shared" si="10"/>
        <v>0.64258028792912514</v>
      </c>
    </row>
    <row r="37" spans="1:4" x14ac:dyDescent="0.25">
      <c r="A37" s="1" t="s">
        <v>6</v>
      </c>
      <c r="B37" s="7">
        <f t="shared" ref="B37:D37" si="11">B8</f>
        <v>642</v>
      </c>
      <c r="C37" s="7">
        <f t="shared" si="11"/>
        <v>6806</v>
      </c>
      <c r="D37" s="9">
        <f t="shared" si="11"/>
        <v>9.4328533646782245E-2</v>
      </c>
    </row>
    <row r="38" spans="1:4" x14ac:dyDescent="0.25">
      <c r="A38" s="1" t="s">
        <v>7</v>
      </c>
      <c r="B38" s="7">
        <f t="shared" ref="B38:D38" si="12">B9</f>
        <v>2164</v>
      </c>
      <c r="C38" s="7">
        <f t="shared" si="12"/>
        <v>5794</v>
      </c>
      <c r="D38" s="9">
        <f t="shared" si="12"/>
        <v>0.37348981705212286</v>
      </c>
    </row>
    <row r="39" spans="1:4" x14ac:dyDescent="0.25">
      <c r="A39" s="1" t="s">
        <v>8</v>
      </c>
      <c r="B39" s="7">
        <f t="shared" ref="B39:D39" si="13">B10</f>
        <v>2513</v>
      </c>
      <c r="C39" s="7">
        <f t="shared" si="13"/>
        <v>12617</v>
      </c>
      <c r="D39" s="9">
        <f t="shared" si="13"/>
        <v>0.19917571530474756</v>
      </c>
    </row>
    <row r="40" spans="1:4" x14ac:dyDescent="0.25">
      <c r="A40" s="3" t="s">
        <v>14</v>
      </c>
      <c r="B40" s="8">
        <f>B11</f>
        <v>14317</v>
      </c>
      <c r="C40" s="8">
        <f t="shared" ref="B40:D40" si="14">C11</f>
        <v>39991</v>
      </c>
      <c r="D40" s="10">
        <f t="shared" si="14"/>
        <v>0.35800555124903105</v>
      </c>
    </row>
  </sheetData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Friedman</dc:creator>
  <cp:lastModifiedBy>Ryan Friedman</cp:lastModifiedBy>
  <cp:lastPrinted>2012-04-10T16:37:50Z</cp:lastPrinted>
  <dcterms:created xsi:type="dcterms:W3CDTF">2012-04-10T15:58:17Z</dcterms:created>
  <dcterms:modified xsi:type="dcterms:W3CDTF">2012-09-10T15:49:31Z</dcterms:modified>
</cp:coreProperties>
</file>